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vtg.vdi.pref.nagano.lg.jp\単独現地\県立長野図書館\～R4まで\20企画係\61_公共図書館概況調査\R6公共図書館概況調査\長野県公共図書館概況調査\11_編集\"/>
    </mc:Choice>
  </mc:AlternateContent>
  <xr:revisionPtr revIDLastSave="0" documentId="13_ncr:1_{1675E552-A052-4228-BE21-59EACF82843F}" xr6:coauthVersionLast="47" xr6:coauthVersionMax="47" xr10:uidLastSave="{00000000-0000-0000-0000-000000000000}"/>
  <bookViews>
    <workbookView xWindow="-110" yWindow="-110" windowWidth="19420" windowHeight="10420" xr2:uid="{EDC1D485-0CC5-4C7D-8A95-5221731C52FA}"/>
  </bookViews>
  <sheets>
    <sheet name="4財政" sheetId="1" r:id="rId1"/>
  </sheets>
  <definedNames>
    <definedName name="_xlnm.Print_Area" localSheetId="0">'4財政'!$A:$N</definedName>
    <definedName name="_xlnm.Print_Titles" localSheetId="0">'4財政'!$4:$7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8" i="1" l="1"/>
  <c r="K128" i="1"/>
  <c r="I128" i="1"/>
  <c r="H128" i="1"/>
  <c r="G128" i="1"/>
  <c r="F128" i="1"/>
  <c r="E128" i="1"/>
  <c r="D128" i="1"/>
  <c r="C128" i="1"/>
  <c r="P127" i="1"/>
  <c r="J127" i="1"/>
  <c r="P126" i="1"/>
  <c r="M126" i="1" s="1"/>
  <c r="J126" i="1"/>
  <c r="P125" i="1"/>
  <c r="M125" i="1"/>
  <c r="J125" i="1"/>
  <c r="P124" i="1"/>
  <c r="M124" i="1" s="1"/>
  <c r="J124" i="1"/>
  <c r="P123" i="1"/>
  <c r="M123" i="1"/>
  <c r="J123" i="1"/>
  <c r="P122" i="1"/>
  <c r="M122" i="1" s="1"/>
  <c r="J122" i="1"/>
  <c r="P121" i="1"/>
  <c r="M121" i="1"/>
  <c r="J121" i="1"/>
  <c r="P120" i="1"/>
  <c r="M120" i="1" s="1"/>
  <c r="J120" i="1"/>
  <c r="P119" i="1"/>
  <c r="M119" i="1"/>
  <c r="J119" i="1"/>
  <c r="P118" i="1"/>
  <c r="M118" i="1" s="1"/>
  <c r="J118" i="1"/>
  <c r="P117" i="1"/>
  <c r="M117" i="1"/>
  <c r="J117" i="1"/>
  <c r="P116" i="1"/>
  <c r="M116" i="1" s="1"/>
  <c r="J116" i="1"/>
  <c r="P115" i="1"/>
  <c r="M115" i="1"/>
  <c r="J115" i="1"/>
  <c r="P114" i="1"/>
  <c r="M114" i="1" s="1"/>
  <c r="J114" i="1"/>
  <c r="P113" i="1"/>
  <c r="M113" i="1"/>
  <c r="J113" i="1"/>
  <c r="P112" i="1"/>
  <c r="M112" i="1" s="1"/>
  <c r="J112" i="1"/>
  <c r="P111" i="1"/>
  <c r="M111" i="1"/>
  <c r="J111" i="1"/>
  <c r="P110" i="1"/>
  <c r="M110" i="1" s="1"/>
  <c r="J110" i="1"/>
  <c r="P109" i="1"/>
  <c r="M109" i="1"/>
  <c r="J109" i="1"/>
  <c r="P108" i="1"/>
  <c r="M108" i="1" s="1"/>
  <c r="J108" i="1"/>
  <c r="P107" i="1"/>
  <c r="M107" i="1"/>
  <c r="J107" i="1"/>
  <c r="P106" i="1"/>
  <c r="M106" i="1" s="1"/>
  <c r="J106" i="1"/>
  <c r="P105" i="1"/>
  <c r="M105" i="1"/>
  <c r="J105" i="1"/>
  <c r="P104" i="1"/>
  <c r="M104" i="1" s="1"/>
  <c r="J104" i="1"/>
  <c r="P103" i="1"/>
  <c r="M103" i="1"/>
  <c r="J103" i="1"/>
  <c r="P102" i="1"/>
  <c r="M102" i="1" s="1"/>
  <c r="J102" i="1"/>
  <c r="J101" i="1"/>
  <c r="J100" i="1"/>
  <c r="J99" i="1"/>
  <c r="P98" i="1"/>
  <c r="M98" i="1"/>
  <c r="J98" i="1"/>
  <c r="P97" i="1"/>
  <c r="M97" i="1" s="1"/>
  <c r="J97" i="1"/>
  <c r="P96" i="1"/>
  <c r="M96" i="1"/>
  <c r="J96" i="1"/>
  <c r="P95" i="1"/>
  <c r="M95" i="1" s="1"/>
  <c r="J95" i="1"/>
  <c r="P94" i="1"/>
  <c r="M94" i="1"/>
  <c r="J94" i="1"/>
  <c r="P93" i="1"/>
  <c r="M93" i="1" s="1"/>
  <c r="J93" i="1"/>
  <c r="P92" i="1"/>
  <c r="M92" i="1"/>
  <c r="J92" i="1"/>
  <c r="P91" i="1"/>
  <c r="M91" i="1" s="1"/>
  <c r="J91" i="1"/>
  <c r="P90" i="1"/>
  <c r="M90" i="1"/>
  <c r="J90" i="1"/>
  <c r="P89" i="1"/>
  <c r="M89" i="1" s="1"/>
  <c r="J89" i="1"/>
  <c r="J88" i="1"/>
  <c r="P87" i="1"/>
  <c r="M87" i="1"/>
  <c r="J87" i="1"/>
  <c r="P86" i="1"/>
  <c r="M86" i="1" s="1"/>
  <c r="J86" i="1"/>
  <c r="P85" i="1"/>
  <c r="M85" i="1"/>
  <c r="J85" i="1"/>
  <c r="P84" i="1"/>
  <c r="J84" i="1"/>
  <c r="P83" i="1"/>
  <c r="J83" i="1"/>
  <c r="P82" i="1"/>
  <c r="J82" i="1"/>
  <c r="P81" i="1"/>
  <c r="J81" i="1"/>
  <c r="P80" i="1"/>
  <c r="M80" i="1" s="1"/>
  <c r="J80" i="1"/>
  <c r="P79" i="1"/>
  <c r="M79" i="1"/>
  <c r="J79" i="1"/>
  <c r="J78" i="1"/>
  <c r="J77" i="1"/>
  <c r="P76" i="1"/>
  <c r="M76" i="1" s="1"/>
  <c r="J76" i="1"/>
  <c r="P75" i="1"/>
  <c r="J75" i="1"/>
  <c r="P74" i="1"/>
  <c r="J74" i="1"/>
  <c r="P73" i="1"/>
  <c r="J73" i="1"/>
  <c r="P72" i="1"/>
  <c r="J72" i="1"/>
  <c r="P71" i="1"/>
  <c r="M71" i="1"/>
  <c r="J71" i="1"/>
  <c r="J70" i="1"/>
  <c r="J69" i="1"/>
  <c r="J68" i="1"/>
  <c r="J67" i="1"/>
  <c r="J66" i="1"/>
  <c r="J65" i="1"/>
  <c r="J64" i="1"/>
  <c r="J63" i="1"/>
  <c r="P62" i="1"/>
  <c r="M62" i="1" s="1"/>
  <c r="J62" i="1"/>
  <c r="P61" i="1"/>
  <c r="M61" i="1"/>
  <c r="J61" i="1"/>
  <c r="P60" i="1"/>
  <c r="M60" i="1" s="1"/>
  <c r="J60" i="1"/>
  <c r="P59" i="1"/>
  <c r="M59" i="1"/>
  <c r="J59" i="1"/>
  <c r="J58" i="1"/>
  <c r="J57" i="1"/>
  <c r="J56" i="1"/>
  <c r="P55" i="1"/>
  <c r="M55" i="1" s="1"/>
  <c r="J55" i="1"/>
  <c r="P54" i="1"/>
  <c r="J54" i="1"/>
  <c r="P53" i="1"/>
  <c r="J53" i="1"/>
  <c r="P52" i="1"/>
  <c r="M52" i="1"/>
  <c r="J52" i="1"/>
  <c r="J51" i="1"/>
  <c r="P50" i="1"/>
  <c r="M50" i="1" s="1"/>
  <c r="J50" i="1"/>
  <c r="P49" i="1"/>
  <c r="M49" i="1"/>
  <c r="J49" i="1"/>
  <c r="P48" i="1"/>
  <c r="M48" i="1" s="1"/>
  <c r="J48" i="1"/>
  <c r="J47" i="1"/>
  <c r="P46" i="1"/>
  <c r="M46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P27" i="1"/>
  <c r="M27" i="1" s="1"/>
  <c r="J27" i="1"/>
  <c r="M26" i="1"/>
  <c r="P26" i="1"/>
  <c r="J26" i="1"/>
  <c r="J25" i="1"/>
  <c r="J24" i="1"/>
  <c r="J23" i="1"/>
  <c r="P22" i="1"/>
  <c r="M22" i="1" s="1"/>
  <c r="J22" i="1"/>
  <c r="J21" i="1"/>
  <c r="J20" i="1"/>
  <c r="J19" i="1"/>
  <c r="J18" i="1"/>
  <c r="J17" i="1"/>
  <c r="J16" i="1"/>
  <c r="J15" i="1"/>
  <c r="J14" i="1"/>
  <c r="J13" i="1"/>
  <c r="J12" i="1"/>
  <c r="M11" i="1"/>
  <c r="P11" i="1"/>
  <c r="J11" i="1"/>
  <c r="J10" i="1"/>
  <c r="P9" i="1"/>
  <c r="P128" i="1" s="1"/>
  <c r="J9" i="1"/>
  <c r="J128" i="1" s="1"/>
  <c r="M128" i="1"/>
  <c r="P8" i="1"/>
  <c r="M8" i="1"/>
  <c r="M9" i="1" l="1"/>
</calcChain>
</file>

<file path=xl/sharedStrings.xml><?xml version="1.0" encoding="utf-8"?>
<sst xmlns="http://schemas.openxmlformats.org/spreadsheetml/2006/main" count="172" uniqueCount="159">
  <si>
    <t>４ 財政</t>
    <rPh sb="2" eb="4">
      <t>ザイセイ</t>
    </rPh>
    <phoneticPr fontId="4"/>
  </si>
  <si>
    <t>館名</t>
    <phoneticPr fontId="4"/>
  </si>
  <si>
    <t>令和6年度予算額</t>
    <rPh sb="0" eb="2">
      <t>レイワ</t>
    </rPh>
    <rPh sb="3" eb="5">
      <t>ネンド</t>
    </rPh>
    <rPh sb="5" eb="8">
      <t>ヨサンガク</t>
    </rPh>
    <phoneticPr fontId="4"/>
  </si>
  <si>
    <t>資料費</t>
    <rPh sb="0" eb="3">
      <t>シリョウヒ</t>
    </rPh>
    <phoneticPr fontId="4"/>
  </si>
  <si>
    <t>人口1人
当り
図書費
※2</t>
    <rPh sb="0" eb="2">
      <t>ジンコウ</t>
    </rPh>
    <phoneticPr fontId="4"/>
  </si>
  <si>
    <t xml:space="preserve">
教育費</t>
    <rPh sb="1" eb="4">
      <t>キョウイクヒ</t>
    </rPh>
    <phoneticPr fontId="4"/>
  </si>
  <si>
    <t xml:space="preserve">
社会教育費</t>
    <rPh sb="1" eb="3">
      <t>シャカイ</t>
    </rPh>
    <rPh sb="3" eb="5">
      <t>キョウイク</t>
    </rPh>
    <rPh sb="5" eb="6">
      <t>ヒ</t>
    </rPh>
    <phoneticPr fontId="4"/>
  </si>
  <si>
    <r>
      <t xml:space="preserve">
図書館費
</t>
    </r>
    <r>
      <rPr>
        <sz val="6"/>
        <rFont val="ＭＳ 明朝"/>
        <family val="1"/>
        <charset val="128"/>
      </rPr>
      <t>※1</t>
    </r>
    <r>
      <rPr>
        <sz val="9"/>
        <rFont val="ＭＳ 明朝"/>
        <family val="1"/>
        <charset val="128"/>
      </rPr>
      <t xml:space="preserve"> </t>
    </r>
    <rPh sb="1" eb="5">
      <t>トショカンヒ</t>
    </rPh>
    <phoneticPr fontId="4"/>
  </si>
  <si>
    <t>令和6年度予算額のうち</t>
    <rPh sb="0" eb="2">
      <t>レイワ</t>
    </rPh>
    <rPh sb="3" eb="4">
      <t>ネン</t>
    </rPh>
    <rPh sb="4" eb="5">
      <t>ド</t>
    </rPh>
    <rPh sb="5" eb="8">
      <t>ヨサンガク</t>
    </rPh>
    <phoneticPr fontId="4"/>
  </si>
  <si>
    <t>令和4年度決算額のうち</t>
    <rPh sb="0" eb="2">
      <t>レイワ</t>
    </rPh>
    <rPh sb="3" eb="5">
      <t>９ネンド</t>
    </rPh>
    <rPh sb="5" eb="8">
      <t>ケッサンガク</t>
    </rPh>
    <phoneticPr fontId="4"/>
  </si>
  <si>
    <t>その他資料費の内訳</t>
    <phoneticPr fontId="4"/>
  </si>
  <si>
    <t>図書費</t>
    <rPh sb="0" eb="3">
      <t>トショヒ</t>
    </rPh>
    <phoneticPr fontId="4"/>
  </si>
  <si>
    <t>新 聞
雑誌費</t>
    <rPh sb="0" eb="1">
      <t>シン</t>
    </rPh>
    <rPh sb="2" eb="3">
      <t>ブン</t>
    </rPh>
    <rPh sb="4" eb="6">
      <t>ザッシ</t>
    </rPh>
    <rPh sb="6" eb="7">
      <t>ヒ</t>
    </rPh>
    <phoneticPr fontId="4"/>
  </si>
  <si>
    <t>視聴覚 
資料費</t>
    <rPh sb="0" eb="3">
      <t>シチョウカク</t>
    </rPh>
    <rPh sb="5" eb="8">
      <t>シリョウヒ</t>
    </rPh>
    <phoneticPr fontId="4"/>
  </si>
  <si>
    <t>その他</t>
    <rPh sb="0" eb="3">
      <t>ソノタ</t>
    </rPh>
    <phoneticPr fontId="4"/>
  </si>
  <si>
    <t>計</t>
    <rPh sb="0" eb="1">
      <t>ケイ</t>
    </rPh>
    <phoneticPr fontId="4"/>
  </si>
  <si>
    <t>新聞
雑誌費</t>
    <rPh sb="0" eb="2">
      <t>シンブン</t>
    </rPh>
    <rPh sb="3" eb="5">
      <t>ザッシ</t>
    </rPh>
    <rPh sb="5" eb="6">
      <t>ヒ</t>
    </rPh>
    <phoneticPr fontId="4"/>
  </si>
  <si>
    <t>図書費計</t>
    <rPh sb="0" eb="3">
      <t>トショヒ</t>
    </rPh>
    <rPh sb="3" eb="4">
      <t>ケイ</t>
    </rPh>
    <phoneticPr fontId="4"/>
  </si>
  <si>
    <t>人口</t>
    <rPh sb="0" eb="2">
      <t>ジンコウ</t>
    </rPh>
    <phoneticPr fontId="4"/>
  </si>
  <si>
    <t>備考</t>
    <rPh sb="0" eb="2">
      <t>ビコウ</t>
    </rPh>
    <phoneticPr fontId="4"/>
  </si>
  <si>
    <t xml:space="preserve">
（次年度参考用）</t>
    <rPh sb="2" eb="5">
      <t>ジネンド</t>
    </rPh>
    <rPh sb="5" eb="8">
      <t>サンコウヨウ</t>
    </rPh>
    <phoneticPr fontId="4"/>
  </si>
  <si>
    <t>千円</t>
    <rPh sb="0" eb="2">
      <t>センエン</t>
    </rPh>
    <phoneticPr fontId="4"/>
  </si>
  <si>
    <t>円</t>
    <rPh sb="0" eb="1">
      <t>エン</t>
    </rPh>
    <phoneticPr fontId="4"/>
  </si>
  <si>
    <t>追録費、データベース使用料</t>
    <rPh sb="0" eb="2">
      <t>ツイロク</t>
    </rPh>
    <rPh sb="2" eb="3">
      <t>ヒ</t>
    </rPh>
    <rPh sb="10" eb="13">
      <t>シヨウリョウ</t>
    </rPh>
    <phoneticPr fontId="4"/>
  </si>
  <si>
    <t>データベース使用料</t>
    <rPh sb="6" eb="9">
      <t>シヨウリョウ</t>
    </rPh>
    <phoneticPr fontId="4"/>
  </si>
  <si>
    <t>※3</t>
    <phoneticPr fontId="4"/>
  </si>
  <si>
    <t>データベース使用料等</t>
    <rPh sb="6" eb="9">
      <t>シヨウリョウ</t>
    </rPh>
    <rPh sb="9" eb="10">
      <t>ナド</t>
    </rPh>
    <phoneticPr fontId="4"/>
  </si>
  <si>
    <t>TRC新刊全店案内資料代37千円、データベース使用料198千円</t>
    <rPh sb="3" eb="5">
      <t>シンカン</t>
    </rPh>
    <rPh sb="5" eb="7">
      <t>ゼンテン</t>
    </rPh>
    <rPh sb="7" eb="9">
      <t>アンナイ</t>
    </rPh>
    <rPh sb="9" eb="11">
      <t>シリョウ</t>
    </rPh>
    <rPh sb="11" eb="12">
      <t>ダイ</t>
    </rPh>
    <rPh sb="14" eb="15">
      <t>セン</t>
    </rPh>
    <rPh sb="15" eb="16">
      <t>エン</t>
    </rPh>
    <rPh sb="23" eb="26">
      <t>シヨウリョウ</t>
    </rPh>
    <phoneticPr fontId="4"/>
  </si>
  <si>
    <t>データベース使用料198千円</t>
    <rPh sb="6" eb="9">
      <t>シヨウリョウ</t>
    </rPh>
    <phoneticPr fontId="4"/>
  </si>
  <si>
    <t>パネルシアター購入費</t>
    <rPh sb="7" eb="10">
      <t>コウニュウヒ</t>
    </rPh>
    <phoneticPr fontId="4"/>
  </si>
  <si>
    <t>-</t>
  </si>
  <si>
    <t>※予算額の雑誌新聞費には視聴覚資料費を含む</t>
    <rPh sb="1" eb="4">
      <t>ヨサンガク</t>
    </rPh>
    <rPh sb="5" eb="7">
      <t>ザッシ</t>
    </rPh>
    <rPh sb="7" eb="9">
      <t>シンブン</t>
    </rPh>
    <rPh sb="9" eb="10">
      <t>ヒ</t>
    </rPh>
    <rPh sb="12" eb="15">
      <t>シチョウカク</t>
    </rPh>
    <rPh sb="15" eb="17">
      <t>シリョウ</t>
    </rPh>
    <rPh sb="17" eb="18">
      <t>ヒ</t>
    </rPh>
    <rPh sb="19" eb="20">
      <t>フク</t>
    </rPh>
    <phoneticPr fontId="4"/>
  </si>
  <si>
    <t>TRC週刊全店案内(目録)36,300円、データベース使用料(公共図書館、小中学校)492,000円</t>
    <rPh sb="3" eb="5">
      <t>シュウカン</t>
    </rPh>
    <rPh sb="5" eb="7">
      <t>ゼンテン</t>
    </rPh>
    <rPh sb="7" eb="9">
      <t>アンナイ</t>
    </rPh>
    <rPh sb="10" eb="12">
      <t>モクロク</t>
    </rPh>
    <rPh sb="19" eb="20">
      <t>エン</t>
    </rPh>
    <rPh sb="27" eb="30">
      <t>シヨウリョウ</t>
    </rPh>
    <rPh sb="31" eb="33">
      <t>コウキョウ</t>
    </rPh>
    <rPh sb="33" eb="36">
      <t>トショカン</t>
    </rPh>
    <rPh sb="37" eb="41">
      <t>ショウチュウガッコウ</t>
    </rPh>
    <rPh sb="49" eb="50">
      <t>エン</t>
    </rPh>
    <phoneticPr fontId="4"/>
  </si>
  <si>
    <t>合計</t>
    <rPh sb="0" eb="2">
      <t>ゴウケイ</t>
    </rPh>
    <phoneticPr fontId="4"/>
  </si>
  <si>
    <t>※1 図書館費:専任職員・兼任職員の人件費は除きます。</t>
    <rPh sb="3" eb="6">
      <t>トショカン</t>
    </rPh>
    <rPh sb="6" eb="7">
      <t>ヒ</t>
    </rPh>
    <rPh sb="8" eb="10">
      <t>センニン</t>
    </rPh>
    <rPh sb="10" eb="12">
      <t>ショクイン</t>
    </rPh>
    <rPh sb="13" eb="15">
      <t>ケンニン</t>
    </rPh>
    <rPh sb="15" eb="17">
      <t>ショクイン</t>
    </rPh>
    <rPh sb="18" eb="21">
      <t>ジンケンヒ</t>
    </rPh>
    <rPh sb="22" eb="23">
      <t>ノゾ</t>
    </rPh>
    <phoneticPr fontId="4"/>
  </si>
  <si>
    <t>　　ただし、自治体の予算区分により、会計年度任用職員・臨時職員の報酬・賃金などは含める場合があります。</t>
    <rPh sb="6" eb="9">
      <t>ジチタイ</t>
    </rPh>
    <rPh sb="10" eb="12">
      <t>ヨサン</t>
    </rPh>
    <rPh sb="12" eb="14">
      <t>クブン</t>
    </rPh>
    <rPh sb="43" eb="45">
      <t>バアイ</t>
    </rPh>
    <phoneticPr fontId="4"/>
  </si>
  <si>
    <t>※2 人口1人当り図書費:予算額のうち図書費/奉仕対象人口</t>
    <rPh sb="3" eb="5">
      <t>ジンコウ</t>
    </rPh>
    <rPh sb="6" eb="7">
      <t>ニン</t>
    </rPh>
    <rPh sb="7" eb="8">
      <t>アタ</t>
    </rPh>
    <rPh sb="9" eb="12">
      <t>トショヒ</t>
    </rPh>
    <rPh sb="13" eb="16">
      <t>ヨサンガク</t>
    </rPh>
    <rPh sb="19" eb="22">
      <t>トショヒ</t>
    </rPh>
    <rPh sb="23" eb="25">
      <t>ホウシ</t>
    </rPh>
    <rPh sb="25" eb="27">
      <t>タイショウ</t>
    </rPh>
    <rPh sb="27" eb="29">
      <t>ジンコウ</t>
    </rPh>
    <phoneticPr fontId="4"/>
  </si>
  <si>
    <t>　合計は、県全体の図書費合計/県人口</t>
    <rPh sb="1" eb="3">
      <t>ゴウケイ</t>
    </rPh>
    <rPh sb="5" eb="6">
      <t>ケン</t>
    </rPh>
    <rPh sb="6" eb="8">
      <t>ゼンタイ</t>
    </rPh>
    <rPh sb="9" eb="12">
      <t>トショヒ</t>
    </rPh>
    <rPh sb="12" eb="14">
      <t>ゴウケイ</t>
    </rPh>
    <rPh sb="15" eb="16">
      <t>ケン</t>
    </rPh>
    <rPh sb="16" eb="18">
      <t>ジンコウ</t>
    </rPh>
    <phoneticPr fontId="4"/>
  </si>
  <si>
    <t>※3 予算額のうち、雑誌新聞費に視聴覚資料費を含みます。</t>
    <rPh sb="3" eb="6">
      <t>ヨサンガク</t>
    </rPh>
    <rPh sb="10" eb="12">
      <t>ザッシ</t>
    </rPh>
    <rPh sb="12" eb="14">
      <t>シンブン</t>
    </rPh>
    <rPh sb="14" eb="15">
      <t>ヒ</t>
    </rPh>
    <rPh sb="23" eb="24">
      <t>フク</t>
    </rPh>
    <phoneticPr fontId="4"/>
  </si>
  <si>
    <t>県立長野</t>
  </si>
  <si>
    <t>長野市立長野</t>
  </si>
  <si>
    <t>長野市立南部</t>
  </si>
  <si>
    <t>松本市中央</t>
  </si>
  <si>
    <t>あがた</t>
  </si>
  <si>
    <t>鎌田</t>
  </si>
  <si>
    <t>南部</t>
  </si>
  <si>
    <t>寿台</t>
  </si>
  <si>
    <t>本郷</t>
  </si>
  <si>
    <t>中山</t>
  </si>
  <si>
    <t>島内</t>
  </si>
  <si>
    <t>空港</t>
  </si>
  <si>
    <t>波田</t>
  </si>
  <si>
    <t>梓川</t>
  </si>
  <si>
    <t>上田市立上田</t>
  </si>
  <si>
    <t>上田市立丸子</t>
  </si>
  <si>
    <t>上田情報</t>
  </si>
  <si>
    <t>上田市立真田　</t>
  </si>
  <si>
    <t>市立岡谷</t>
  </si>
  <si>
    <t>飯田市立中央</t>
  </si>
  <si>
    <t>羽場</t>
  </si>
  <si>
    <t>丸山</t>
  </si>
  <si>
    <t>東野</t>
  </si>
  <si>
    <t>座光寺</t>
  </si>
  <si>
    <t>松尾</t>
  </si>
  <si>
    <t>下久堅</t>
  </si>
  <si>
    <t>上久堅</t>
  </si>
  <si>
    <t>千代</t>
  </si>
  <si>
    <t>龍江</t>
  </si>
  <si>
    <t>竜丘</t>
  </si>
  <si>
    <t>川路</t>
  </si>
  <si>
    <t>三穂</t>
  </si>
  <si>
    <t>山本</t>
  </si>
  <si>
    <t>伊賀良</t>
  </si>
  <si>
    <t>上村</t>
  </si>
  <si>
    <t>南信濃</t>
  </si>
  <si>
    <t>飯田市立上郷</t>
  </si>
  <si>
    <t>飯田市立鼎</t>
  </si>
  <si>
    <t>諏訪市</t>
  </si>
  <si>
    <t>風樹文庫</t>
  </si>
  <si>
    <t>市立須坂</t>
  </si>
  <si>
    <t>市立小諸</t>
  </si>
  <si>
    <t>伊那市立伊那</t>
  </si>
  <si>
    <t>伊那市立高遠</t>
  </si>
  <si>
    <t>駒ヶ根市</t>
  </si>
  <si>
    <t>東伊那</t>
  </si>
  <si>
    <t>中沢</t>
  </si>
  <si>
    <t>中野市</t>
  </si>
  <si>
    <t>北部</t>
  </si>
  <si>
    <t>西部</t>
  </si>
  <si>
    <t>豊田</t>
  </si>
  <si>
    <t>市立大町</t>
  </si>
  <si>
    <t>市立飯山</t>
  </si>
  <si>
    <t>茅野市</t>
  </si>
  <si>
    <t>塩尻市</t>
  </si>
  <si>
    <t>広丘</t>
  </si>
  <si>
    <t>北小野</t>
  </si>
  <si>
    <t>片丘</t>
  </si>
  <si>
    <t>塩尻東</t>
  </si>
  <si>
    <t>宗賀</t>
  </si>
  <si>
    <t>洗馬</t>
  </si>
  <si>
    <t>吉田</t>
  </si>
  <si>
    <t>楢川</t>
  </si>
  <si>
    <t>佐久市立中央</t>
  </si>
  <si>
    <t>サングリモ</t>
  </si>
  <si>
    <t>佐久市立臼田</t>
  </si>
  <si>
    <t>佐久市立浅科</t>
  </si>
  <si>
    <t>佐久市立望月</t>
  </si>
  <si>
    <t>千曲市立更埴</t>
  </si>
  <si>
    <t>更埴西</t>
  </si>
  <si>
    <t>千曲市立戸倉</t>
  </si>
  <si>
    <t>東御市立</t>
  </si>
  <si>
    <t>安曇野市中央</t>
  </si>
  <si>
    <t>豊科</t>
  </si>
  <si>
    <t>三郷</t>
  </si>
  <si>
    <t>堀金</t>
  </si>
  <si>
    <t>明科</t>
  </si>
  <si>
    <t>小海町</t>
  </si>
  <si>
    <t>佐久穂町</t>
  </si>
  <si>
    <t>軽井沢町立中軽井沢</t>
  </si>
  <si>
    <t>軽井沢町立離山</t>
  </si>
  <si>
    <t>御代田町</t>
  </si>
  <si>
    <t>下諏訪町</t>
  </si>
  <si>
    <t>富士見町</t>
  </si>
  <si>
    <t>辰野町</t>
  </si>
  <si>
    <t>箕輪町</t>
  </si>
  <si>
    <t>飯島町</t>
  </si>
  <si>
    <t>松川町</t>
  </si>
  <si>
    <t>高森町</t>
  </si>
  <si>
    <t>阿南町</t>
  </si>
  <si>
    <t>木曽町</t>
  </si>
  <si>
    <t>日義</t>
  </si>
  <si>
    <t>開田</t>
  </si>
  <si>
    <t>三岳</t>
  </si>
  <si>
    <t>池田町</t>
  </si>
  <si>
    <t>坂城町</t>
  </si>
  <si>
    <t>小布施町</t>
  </si>
  <si>
    <t>山ノ内町</t>
  </si>
  <si>
    <t>川上村</t>
  </si>
  <si>
    <t>南牧村</t>
  </si>
  <si>
    <t>南相木村立ふれあい</t>
  </si>
  <si>
    <t>青木村</t>
  </si>
  <si>
    <t>原村</t>
  </si>
  <si>
    <t>南箕輪村</t>
  </si>
  <si>
    <t>中川村</t>
  </si>
  <si>
    <t>宮田村</t>
  </si>
  <si>
    <t>阿智村</t>
  </si>
  <si>
    <t>根羽村</t>
  </si>
  <si>
    <t>下條村</t>
  </si>
  <si>
    <t>天龍村</t>
  </si>
  <si>
    <t>喬木村</t>
  </si>
  <si>
    <t>豊丘村</t>
  </si>
  <si>
    <t>大桑村</t>
  </si>
  <si>
    <t>山形村</t>
  </si>
  <si>
    <t>朝日村</t>
  </si>
  <si>
    <t>筑北村</t>
  </si>
  <si>
    <t>松川村</t>
  </si>
  <si>
    <t>白馬村</t>
  </si>
  <si>
    <t>小谷村</t>
  </si>
  <si>
    <t>ライブラリー82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</si>
</sst>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\-#,##0;&quot;&quot;"/>
    <numFmt numFmtId="177" formatCode="0_);[Red]\(0\)"/>
    <numFmt numFmtId="178" formatCode="\(@\)"/>
    <numFmt numFmtId="179" formatCode="#,##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 applyFill="0" applyProtection="0"/>
    <xf numFmtId="38" fontId="11" fillId="0" borderId="0" applyFont="0" applyFill="0" applyBorder="0" applyAlignment="0" applyProtection="0">
      <alignment vertical="center"/>
    </xf>
    <xf numFmtId="0" fontId="1" fillId="0" borderId="0"/>
  </cellStyleXfs>
  <cellXfs count="202">
    <xf numFmtId="0" fontId="0" fillId="0" borderId="0" xfId="0"/>
    <xf numFmtId="38" fontId="2" fillId="0" borderId="0" xfId="1" applyFont="1" applyBorder="1" applyAlignment="1"/>
    <xf numFmtId="38" fontId="5" fillId="0" borderId="0" xfId="1" applyFont="1" applyAlignment="1">
      <alignment horizontal="right"/>
    </xf>
    <xf numFmtId="176" fontId="5" fillId="0" borderId="0" xfId="1" applyNumberFormat="1" applyFont="1" applyAlignment="1">
      <alignment horizontal="right"/>
    </xf>
    <xf numFmtId="177" fontId="5" fillId="0" borderId="0" xfId="1" applyNumberFormat="1" applyFont="1" applyAlignment="1">
      <alignment horizontal="right" shrinkToFit="1"/>
    </xf>
    <xf numFmtId="0" fontId="6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38" fontId="7" fillId="0" borderId="1" xfId="1" applyFont="1" applyBorder="1" applyAlignment="1">
      <alignment horizontal="distributed"/>
    </xf>
    <xf numFmtId="38" fontId="8" fillId="0" borderId="1" xfId="1" applyFont="1" applyBorder="1" applyAlignment="1">
      <alignment horizontal="distributed"/>
    </xf>
    <xf numFmtId="38" fontId="7" fillId="0" borderId="0" xfId="1" applyFont="1" applyAlignment="1">
      <alignment horizontal="right"/>
    </xf>
    <xf numFmtId="38" fontId="7" fillId="0" borderId="0" xfId="1" applyFont="1" applyAlignment="1">
      <alignment horizontal="left"/>
    </xf>
    <xf numFmtId="176" fontId="7" fillId="0" borderId="0" xfId="1" applyNumberFormat="1" applyFont="1" applyAlignment="1">
      <alignment horizontal="right"/>
    </xf>
    <xf numFmtId="177" fontId="7" fillId="0" borderId="0" xfId="1" applyNumberFormat="1" applyFont="1" applyAlignment="1">
      <alignment horizontal="left" shrinkToFit="1"/>
    </xf>
    <xf numFmtId="0" fontId="9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/>
    </xf>
    <xf numFmtId="38" fontId="5" fillId="0" borderId="2" xfId="1" applyFont="1" applyBorder="1" applyAlignment="1">
      <alignment horizontal="distributed" vertical="center" justifyLastLine="1"/>
    </xf>
    <xf numFmtId="38" fontId="5" fillId="0" borderId="3" xfId="1" applyFont="1" applyBorder="1" applyAlignment="1">
      <alignment horizontal="distributed" vertical="center" justifyLastLine="1"/>
    </xf>
    <xf numFmtId="38" fontId="5" fillId="0" borderId="4" xfId="1" applyFont="1" applyBorder="1" applyAlignment="1">
      <alignment horizontal="centerContinuous" vertical="center"/>
    </xf>
    <xf numFmtId="38" fontId="5" fillId="0" borderId="5" xfId="1" applyFont="1" applyBorder="1" applyAlignment="1">
      <alignment horizontal="centerContinuous" vertical="center"/>
    </xf>
    <xf numFmtId="38" fontId="5" fillId="0" borderId="6" xfId="1" applyFont="1" applyBorder="1" applyAlignment="1">
      <alignment horizontal="centerContinuous" vertical="center"/>
    </xf>
    <xf numFmtId="177" fontId="6" fillId="0" borderId="7" xfId="1" applyNumberFormat="1" applyFont="1" applyFill="1" applyBorder="1" applyAlignment="1">
      <alignment horizontal="center" vertical="center" wrapText="1" shrinkToFit="1"/>
    </xf>
    <xf numFmtId="0" fontId="10" fillId="0" borderId="0" xfId="0" applyFont="1" applyAlignment="1">
      <alignment vertical="center"/>
    </xf>
    <xf numFmtId="0" fontId="10" fillId="0" borderId="0" xfId="0" applyFont="1"/>
    <xf numFmtId="38" fontId="5" fillId="0" borderId="8" xfId="1" applyFont="1" applyBorder="1" applyAlignment="1">
      <alignment horizontal="distributed" vertical="center" justifyLastLine="1"/>
    </xf>
    <xf numFmtId="38" fontId="5" fillId="0" borderId="9" xfId="1" applyFont="1" applyBorder="1" applyAlignment="1">
      <alignment horizontal="distributed" vertical="center" justifyLastLine="1"/>
    </xf>
    <xf numFmtId="38" fontId="5" fillId="0" borderId="10" xfId="1" applyFont="1" applyBorder="1" applyAlignment="1">
      <alignment horizontal="center" vertical="top" wrapText="1"/>
    </xf>
    <xf numFmtId="38" fontId="5" fillId="0" borderId="11" xfId="1" applyFont="1" applyBorder="1" applyAlignment="1">
      <alignment horizontal="center" vertical="top" wrapText="1"/>
    </xf>
    <xf numFmtId="38" fontId="5" fillId="0" borderId="12" xfId="1" applyFont="1" applyBorder="1" applyAlignment="1">
      <alignment horizontal="center" vertical="top" wrapText="1"/>
    </xf>
    <xf numFmtId="38" fontId="5" fillId="0" borderId="13" xfId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 shrinkToFit="1"/>
    </xf>
    <xf numFmtId="38" fontId="5" fillId="0" borderId="15" xfId="1" applyFont="1" applyBorder="1" applyAlignment="1">
      <alignment horizontal="center" vertical="center" shrinkToFit="1"/>
    </xf>
    <xf numFmtId="177" fontId="6" fillId="0" borderId="16" xfId="1" applyNumberFormat="1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center"/>
    </xf>
    <xf numFmtId="38" fontId="5" fillId="0" borderId="17" xfId="1" applyFont="1" applyBorder="1" applyAlignment="1">
      <alignment horizontal="center" vertical="top"/>
    </xf>
    <xf numFmtId="38" fontId="5" fillId="0" borderId="18" xfId="1" applyFont="1" applyBorder="1" applyAlignment="1">
      <alignment horizontal="center" vertical="top"/>
    </xf>
    <xf numFmtId="38" fontId="5" fillId="0" borderId="3" xfId="1" applyFont="1" applyBorder="1" applyAlignment="1">
      <alignment horizontal="center" vertical="top"/>
    </xf>
    <xf numFmtId="38" fontId="5" fillId="0" borderId="19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 wrapText="1"/>
    </xf>
    <xf numFmtId="38" fontId="5" fillId="0" borderId="20" xfId="1" applyFont="1" applyBorder="1" applyAlignment="1">
      <alignment horizontal="center" vertical="center"/>
    </xf>
    <xf numFmtId="176" fontId="5" fillId="0" borderId="9" xfId="1" applyNumberFormat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 vertical="center"/>
    </xf>
    <xf numFmtId="38" fontId="5" fillId="0" borderId="22" xfId="1" applyFont="1" applyBorder="1" applyAlignment="1">
      <alignment horizontal="distributed" vertical="center" justifyLastLine="1"/>
    </xf>
    <xf numFmtId="38" fontId="5" fillId="0" borderId="23" xfId="1" applyFont="1" applyBorder="1" applyAlignment="1">
      <alignment horizontal="distributed" vertical="center" justifyLastLine="1"/>
    </xf>
    <xf numFmtId="178" fontId="6" fillId="0" borderId="22" xfId="1" applyNumberFormat="1" applyFont="1" applyBorder="1" applyAlignment="1">
      <alignment horizontal="right"/>
    </xf>
    <xf numFmtId="178" fontId="6" fillId="0" borderId="24" xfId="1" applyNumberFormat="1" applyFont="1" applyBorder="1" applyAlignment="1">
      <alignment horizontal="right"/>
    </xf>
    <xf numFmtId="178" fontId="6" fillId="0" borderId="23" xfId="1" applyNumberFormat="1" applyFont="1" applyBorder="1" applyAlignment="1">
      <alignment horizontal="right"/>
    </xf>
    <xf numFmtId="178" fontId="6" fillId="0" borderId="25" xfId="1" applyNumberFormat="1" applyFont="1" applyBorder="1" applyAlignment="1">
      <alignment horizontal="right"/>
    </xf>
    <xf numFmtId="178" fontId="6" fillId="0" borderId="26" xfId="1" applyNumberFormat="1" applyFont="1" applyBorder="1" applyAlignment="1">
      <alignment horizontal="right"/>
    </xf>
    <xf numFmtId="178" fontId="6" fillId="0" borderId="27" xfId="1" applyNumberFormat="1" applyFont="1" applyFill="1" applyBorder="1" applyAlignment="1">
      <alignment horizontal="right" shrinkToFit="1"/>
    </xf>
    <xf numFmtId="0" fontId="5" fillId="2" borderId="28" xfId="0" applyFont="1" applyFill="1" applyBorder="1" applyAlignment="1">
      <alignment vertical="center"/>
    </xf>
    <xf numFmtId="0" fontId="5" fillId="2" borderId="29" xfId="0" applyFont="1" applyFill="1" applyBorder="1" applyAlignment="1">
      <alignment vertical="center"/>
    </xf>
    <xf numFmtId="0" fontId="5" fillId="3" borderId="29" xfId="0" applyFont="1" applyFill="1" applyBorder="1" applyAlignment="1">
      <alignment horizontal="center"/>
    </xf>
    <xf numFmtId="0" fontId="5" fillId="0" borderId="28" xfId="2" applyFont="1" applyBorder="1" applyAlignment="1" applyProtection="1">
      <alignment horizontal="distributed" vertical="center"/>
      <protection locked="0"/>
    </xf>
    <xf numFmtId="0" fontId="5" fillId="0" borderId="12" xfId="2" applyFont="1" applyBorder="1"/>
    <xf numFmtId="38" fontId="5" fillId="0" borderId="30" xfId="1" applyFont="1" applyBorder="1" applyAlignment="1">
      <alignment vertical="center" shrinkToFit="1"/>
    </xf>
    <xf numFmtId="38" fontId="5" fillId="0" borderId="31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30" xfId="1" applyFont="1" applyBorder="1" applyAlignment="1">
      <alignment vertical="center"/>
    </xf>
    <xf numFmtId="38" fontId="5" fillId="0" borderId="32" xfId="1" applyFont="1" applyBorder="1" applyAlignment="1">
      <alignment vertical="center"/>
    </xf>
    <xf numFmtId="176" fontId="5" fillId="0" borderId="33" xfId="1" applyNumberFormat="1" applyFont="1" applyBorder="1" applyAlignment="1">
      <alignment vertical="center"/>
    </xf>
    <xf numFmtId="38" fontId="5" fillId="0" borderId="30" xfId="1" applyFont="1" applyBorder="1" applyAlignment="1">
      <alignment horizontal="right" vertical="center"/>
    </xf>
    <xf numFmtId="38" fontId="5" fillId="0" borderId="33" xfId="1" applyFont="1" applyBorder="1" applyAlignment="1">
      <alignment horizontal="right" vertical="center"/>
    </xf>
    <xf numFmtId="38" fontId="5" fillId="0" borderId="29" xfId="1" applyFont="1" applyBorder="1" applyAlignment="1">
      <alignment horizontal="right" vertical="center" shrinkToFit="1"/>
    </xf>
    <xf numFmtId="38" fontId="5" fillId="2" borderId="29" xfId="1" applyFont="1" applyFill="1" applyBorder="1" applyAlignment="1">
      <alignment vertical="center"/>
    </xf>
    <xf numFmtId="38" fontId="5" fillId="2" borderId="29" xfId="3" applyFont="1" applyFill="1" applyBorder="1" applyAlignment="1">
      <alignment horizontal="right" vertical="center"/>
    </xf>
    <xf numFmtId="0" fontId="5" fillId="3" borderId="34" xfId="0" applyFont="1" applyFill="1" applyBorder="1" applyAlignment="1">
      <alignment horizontal="right" vertical="center"/>
    </xf>
    <xf numFmtId="0" fontId="5" fillId="3" borderId="34" xfId="0" applyFont="1" applyFill="1" applyBorder="1" applyAlignment="1">
      <alignment horizontal="left" vertical="center"/>
    </xf>
    <xf numFmtId="0" fontId="5" fillId="0" borderId="35" xfId="2" applyFont="1" applyBorder="1" applyAlignment="1" applyProtection="1">
      <alignment horizontal="distributed" vertical="center"/>
      <protection locked="0"/>
    </xf>
    <xf numFmtId="0" fontId="5" fillId="0" borderId="36" xfId="2" applyFont="1" applyBorder="1"/>
    <xf numFmtId="38" fontId="5" fillId="0" borderId="17" xfId="1" applyFont="1" applyBorder="1" applyAlignment="1">
      <alignment vertical="center"/>
    </xf>
    <xf numFmtId="38" fontId="5" fillId="0" borderId="18" xfId="1" applyFont="1" applyBorder="1" applyAlignment="1">
      <alignment vertical="center"/>
    </xf>
    <xf numFmtId="38" fontId="5" fillId="0" borderId="37" xfId="1" applyFont="1" applyBorder="1" applyAlignment="1">
      <alignment vertical="center"/>
    </xf>
    <xf numFmtId="38" fontId="5" fillId="0" borderId="38" xfId="1" applyFont="1" applyBorder="1" applyAlignment="1">
      <alignment vertical="center"/>
    </xf>
    <xf numFmtId="38" fontId="5" fillId="0" borderId="39" xfId="1" applyFont="1" applyBorder="1" applyAlignment="1">
      <alignment vertical="center"/>
    </xf>
    <xf numFmtId="176" fontId="5" fillId="0" borderId="37" xfId="1" applyNumberFormat="1" applyFont="1" applyBorder="1" applyAlignment="1">
      <alignment vertical="center"/>
    </xf>
    <xf numFmtId="38" fontId="5" fillId="0" borderId="38" xfId="1" applyFont="1" applyBorder="1" applyAlignment="1">
      <alignment horizontal="right" vertical="center"/>
    </xf>
    <xf numFmtId="38" fontId="5" fillId="0" borderId="37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 shrinkToFit="1"/>
    </xf>
    <xf numFmtId="179" fontId="5" fillId="2" borderId="7" xfId="1" applyNumberFormat="1" applyFont="1" applyFill="1" applyBorder="1" applyAlignment="1">
      <alignment vertical="center" wrapText="1"/>
    </xf>
    <xf numFmtId="38" fontId="5" fillId="2" borderId="7" xfId="1" applyFont="1" applyFill="1" applyBorder="1" applyAlignment="1">
      <alignment vertical="center"/>
    </xf>
    <xf numFmtId="179" fontId="5" fillId="2" borderId="29" xfId="1" applyNumberFormat="1" applyFont="1" applyFill="1" applyBorder="1" applyAlignment="1">
      <alignment vertical="center" wrapText="1"/>
    </xf>
    <xf numFmtId="0" fontId="5" fillId="0" borderId="2" xfId="2" applyFont="1" applyBorder="1" applyAlignment="1" applyProtection="1">
      <alignment horizontal="distributed" vertical="center"/>
      <protection locked="0"/>
    </xf>
    <xf numFmtId="0" fontId="5" fillId="0" borderId="3" xfId="2" applyFont="1" applyBorder="1"/>
    <xf numFmtId="38" fontId="5" fillId="0" borderId="40" xfId="1" applyFont="1" applyBorder="1" applyAlignment="1">
      <alignment vertical="center"/>
    </xf>
    <xf numFmtId="38" fontId="5" fillId="0" borderId="18" xfId="1" applyFont="1" applyFill="1" applyBorder="1" applyAlignment="1">
      <alignment vertical="center" shrinkToFit="1"/>
    </xf>
    <xf numFmtId="176" fontId="5" fillId="0" borderId="40" xfId="1" applyNumberFormat="1" applyFont="1" applyBorder="1" applyAlignment="1">
      <alignment vertical="center"/>
    </xf>
    <xf numFmtId="38" fontId="5" fillId="0" borderId="17" xfId="1" applyFont="1" applyBorder="1" applyAlignment="1">
      <alignment horizontal="right" vertical="center" wrapText="1"/>
    </xf>
    <xf numFmtId="38" fontId="5" fillId="0" borderId="40" xfId="1" applyFont="1" applyBorder="1" applyAlignment="1">
      <alignment horizontal="right" vertical="center"/>
    </xf>
    <xf numFmtId="0" fontId="5" fillId="3" borderId="7" xfId="0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left" vertical="center"/>
    </xf>
    <xf numFmtId="0" fontId="5" fillId="0" borderId="8" xfId="2" applyFont="1" applyBorder="1" applyAlignment="1" applyProtection="1">
      <alignment horizontal="distributed" vertical="center"/>
      <protection locked="0"/>
    </xf>
    <xf numFmtId="0" fontId="5" fillId="0" borderId="41" xfId="2" applyFont="1" applyBorder="1" applyAlignment="1" applyProtection="1">
      <alignment horizontal="distributed" vertical="center" justifyLastLine="1" shrinkToFit="1"/>
      <protection locked="0"/>
    </xf>
    <xf numFmtId="38" fontId="5" fillId="0" borderId="19" xfId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38" fontId="5" fillId="0" borderId="20" xfId="1" applyFont="1" applyFill="1" applyBorder="1" applyAlignment="1">
      <alignment vertical="center" shrinkToFit="1"/>
    </xf>
    <xf numFmtId="176" fontId="5" fillId="0" borderId="21" xfId="1" applyNumberFormat="1" applyFont="1" applyBorder="1" applyAlignment="1">
      <alignment vertical="center"/>
    </xf>
    <xf numFmtId="38" fontId="5" fillId="0" borderId="19" xfId="1" applyFont="1" applyBorder="1" applyAlignment="1">
      <alignment horizontal="right" vertical="center" wrapText="1"/>
    </xf>
    <xf numFmtId="38" fontId="5" fillId="0" borderId="21" xfId="1" applyFont="1" applyBorder="1" applyAlignment="1">
      <alignment horizontal="right" vertical="center"/>
    </xf>
    <xf numFmtId="38" fontId="5" fillId="0" borderId="16" xfId="1" applyFont="1" applyBorder="1" applyAlignment="1">
      <alignment horizontal="right" vertical="center" shrinkToFit="1"/>
    </xf>
    <xf numFmtId="179" fontId="5" fillId="2" borderId="16" xfId="1" applyNumberFormat="1" applyFont="1" applyFill="1" applyBorder="1" applyAlignment="1">
      <alignment vertical="center" wrapText="1"/>
    </xf>
    <xf numFmtId="38" fontId="5" fillId="2" borderId="16" xfId="1" applyFont="1" applyFill="1" applyBorder="1" applyAlignment="1">
      <alignment vertical="center"/>
    </xf>
    <xf numFmtId="0" fontId="5" fillId="3" borderId="42" xfId="0" applyFont="1" applyFill="1" applyBorder="1" applyAlignment="1">
      <alignment horizontal="right" vertical="center"/>
    </xf>
    <xf numFmtId="0" fontId="5" fillId="3" borderId="42" xfId="0" applyFont="1" applyFill="1" applyBorder="1" applyAlignment="1">
      <alignment horizontal="left" vertical="center"/>
    </xf>
    <xf numFmtId="0" fontId="5" fillId="0" borderId="28" xfId="2" applyFont="1" applyBorder="1" applyAlignment="1" applyProtection="1">
      <alignment horizontal="distributed" vertical="center"/>
      <protection locked="0"/>
    </xf>
    <xf numFmtId="38" fontId="5" fillId="0" borderId="33" xfId="1" applyFont="1" applyBorder="1" applyAlignment="1">
      <alignment vertical="center"/>
    </xf>
    <xf numFmtId="38" fontId="5" fillId="0" borderId="31" xfId="1" applyFont="1" applyFill="1" applyBorder="1" applyAlignment="1">
      <alignment vertical="center" shrinkToFit="1"/>
    </xf>
    <xf numFmtId="38" fontId="5" fillId="0" borderId="30" xfId="1" applyFont="1" applyBorder="1" applyAlignment="1">
      <alignment horizontal="right" vertical="center" wrapText="1"/>
    </xf>
    <xf numFmtId="0" fontId="5" fillId="3" borderId="29" xfId="0" applyFont="1" applyFill="1" applyBorder="1" applyAlignment="1">
      <alignment horizontal="right" vertical="center"/>
    </xf>
    <xf numFmtId="0" fontId="5" fillId="3" borderId="29" xfId="0" applyFont="1" applyFill="1" applyBorder="1" applyAlignment="1">
      <alignment horizontal="left" vertical="center"/>
    </xf>
    <xf numFmtId="38" fontId="5" fillId="0" borderId="37" xfId="1" applyFont="1" applyFill="1" applyBorder="1" applyAlignment="1">
      <alignment vertical="center"/>
    </xf>
    <xf numFmtId="38" fontId="5" fillId="0" borderId="38" xfId="1" applyFont="1" applyFill="1" applyBorder="1" applyAlignment="1">
      <alignment vertical="center"/>
    </xf>
    <xf numFmtId="38" fontId="5" fillId="0" borderId="39" xfId="1" applyFont="1" applyFill="1" applyBorder="1" applyAlignment="1">
      <alignment vertical="center"/>
    </xf>
    <xf numFmtId="38" fontId="5" fillId="0" borderId="38" xfId="1" applyFont="1" applyFill="1" applyBorder="1" applyAlignment="1">
      <alignment horizontal="right" vertical="center"/>
    </xf>
    <xf numFmtId="38" fontId="5" fillId="0" borderId="37" xfId="1" applyFont="1" applyFill="1" applyBorder="1" applyAlignment="1">
      <alignment horizontal="right" vertical="center"/>
    </xf>
    <xf numFmtId="38" fontId="5" fillId="0" borderId="34" xfId="1" applyFont="1" applyBorder="1" applyAlignment="1">
      <alignment horizontal="right" vertical="center" shrinkToFit="1"/>
    </xf>
    <xf numFmtId="38" fontId="5" fillId="2" borderId="34" xfId="1" applyFont="1" applyFill="1" applyBorder="1" applyAlignment="1">
      <alignment vertical="center"/>
    </xf>
    <xf numFmtId="38" fontId="5" fillId="2" borderId="34" xfId="3" applyFont="1" applyFill="1" applyBorder="1" applyAlignment="1">
      <alignment horizontal="right" vertical="center"/>
    </xf>
    <xf numFmtId="38" fontId="5" fillId="0" borderId="17" xfId="1" applyFont="1" applyBorder="1" applyAlignment="1">
      <alignment horizontal="right" vertical="center"/>
    </xf>
    <xf numFmtId="38" fontId="5" fillId="0" borderId="19" xfId="1" applyFont="1" applyBorder="1" applyAlignment="1">
      <alignment horizontal="right" vertical="center"/>
    </xf>
    <xf numFmtId="0" fontId="5" fillId="0" borderId="43" xfId="2" applyFont="1" applyBorder="1" applyAlignment="1" applyProtection="1">
      <alignment horizontal="distributed" vertical="center" justifyLastLine="1" shrinkToFit="1"/>
      <protection locked="0"/>
    </xf>
    <xf numFmtId="0" fontId="5" fillId="0" borderId="19" xfId="2" applyFont="1" applyBorder="1" applyAlignment="1" applyProtection="1">
      <alignment horizontal="distributed" vertical="center"/>
      <protection locked="0"/>
    </xf>
    <xf numFmtId="0" fontId="5" fillId="0" borderId="21" xfId="2" applyFont="1" applyBorder="1" applyAlignment="1" applyProtection="1">
      <alignment horizontal="distributed" vertical="center" justifyLastLine="1" shrinkToFit="1"/>
      <protection locked="0"/>
    </xf>
    <xf numFmtId="176" fontId="5" fillId="0" borderId="44" xfId="1" applyNumberFormat="1" applyFont="1" applyBorder="1" applyAlignment="1">
      <alignment vertical="center"/>
    </xf>
    <xf numFmtId="38" fontId="5" fillId="0" borderId="45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10" xfId="1" applyFont="1" applyBorder="1" applyAlignment="1">
      <alignment horizontal="right" vertical="center"/>
    </xf>
    <xf numFmtId="38" fontId="5" fillId="0" borderId="45" xfId="1" applyFont="1" applyBorder="1" applyAlignment="1">
      <alignment horizontal="right" vertical="center"/>
    </xf>
    <xf numFmtId="0" fontId="5" fillId="3" borderId="46" xfId="0" applyFont="1" applyFill="1" applyBorder="1" applyAlignment="1">
      <alignment horizontal="right" vertical="center"/>
    </xf>
    <xf numFmtId="0" fontId="5" fillId="3" borderId="46" xfId="0" applyFont="1" applyFill="1" applyBorder="1" applyAlignment="1">
      <alignment horizontal="left" vertical="center"/>
    </xf>
    <xf numFmtId="38" fontId="5" fillId="0" borderId="47" xfId="1" applyFont="1" applyBorder="1" applyAlignment="1">
      <alignment vertical="center"/>
    </xf>
    <xf numFmtId="38" fontId="5" fillId="0" borderId="48" xfId="1" applyFont="1" applyBorder="1" applyAlignment="1">
      <alignment vertical="center"/>
    </xf>
    <xf numFmtId="38" fontId="5" fillId="0" borderId="49" xfId="1" applyFont="1" applyBorder="1" applyAlignment="1">
      <alignment vertical="center"/>
    </xf>
    <xf numFmtId="176" fontId="5" fillId="0" borderId="43" xfId="1" applyNumberFormat="1" applyFont="1" applyBorder="1" applyAlignment="1">
      <alignment vertical="center"/>
    </xf>
    <xf numFmtId="38" fontId="5" fillId="0" borderId="47" xfId="1" applyFont="1" applyBorder="1" applyAlignment="1">
      <alignment horizontal="right" vertical="center"/>
    </xf>
    <xf numFmtId="38" fontId="5" fillId="0" borderId="41" xfId="1" applyFont="1" applyBorder="1" applyAlignment="1">
      <alignment horizontal="right" vertical="center"/>
    </xf>
    <xf numFmtId="38" fontId="5" fillId="0" borderId="50" xfId="1" applyFont="1" applyBorder="1" applyAlignment="1">
      <alignment vertical="center"/>
    </xf>
    <xf numFmtId="38" fontId="5" fillId="0" borderId="50" xfId="1" applyFont="1" applyBorder="1" applyAlignment="1">
      <alignment horizontal="right" vertical="center"/>
    </xf>
    <xf numFmtId="38" fontId="5" fillId="0" borderId="43" xfId="1" applyFont="1" applyBorder="1" applyAlignment="1">
      <alignment horizontal="right" vertical="center"/>
    </xf>
    <xf numFmtId="38" fontId="5" fillId="0" borderId="51" xfId="1" applyFont="1" applyBorder="1" applyAlignment="1">
      <alignment vertical="center"/>
    </xf>
    <xf numFmtId="38" fontId="5" fillId="0" borderId="17" xfId="1" applyFont="1" applyFill="1" applyBorder="1" applyAlignment="1">
      <alignment horizontal="right" vertical="center"/>
    </xf>
    <xf numFmtId="0" fontId="5" fillId="0" borderId="8" xfId="2" applyFont="1" applyFill="1" applyBorder="1"/>
    <xf numFmtId="0" fontId="5" fillId="3" borderId="52" xfId="0" applyFont="1" applyFill="1" applyBorder="1" applyAlignment="1">
      <alignment horizontal="right" vertical="center"/>
    </xf>
    <xf numFmtId="0" fontId="5" fillId="3" borderId="52" xfId="0" applyFont="1" applyFill="1" applyBorder="1" applyAlignment="1">
      <alignment horizontal="left" vertical="center"/>
    </xf>
    <xf numFmtId="38" fontId="5" fillId="0" borderId="53" xfId="1" applyFont="1" applyBorder="1" applyAlignment="1">
      <alignment vertical="center"/>
    </xf>
    <xf numFmtId="38" fontId="5" fillId="0" borderId="54" xfId="1" applyFont="1" applyBorder="1" applyAlignment="1">
      <alignment vertical="center"/>
    </xf>
    <xf numFmtId="38" fontId="5" fillId="0" borderId="53" xfId="1" applyFont="1" applyBorder="1" applyAlignment="1">
      <alignment horizontal="right" vertical="center"/>
    </xf>
    <xf numFmtId="179" fontId="5" fillId="2" borderId="34" xfId="1" applyNumberFormat="1" applyFont="1" applyFill="1" applyBorder="1" applyAlignment="1">
      <alignment vertical="center" wrapText="1"/>
    </xf>
    <xf numFmtId="38" fontId="5" fillId="2" borderId="34" xfId="3" applyFont="1" applyFill="1" applyBorder="1" applyAlignment="1">
      <alignment vertical="center"/>
    </xf>
    <xf numFmtId="0" fontId="5" fillId="0" borderId="8" xfId="2" applyFont="1" applyBorder="1" applyAlignment="1" applyProtection="1">
      <alignment vertical="center"/>
      <protection locked="0"/>
    </xf>
    <xf numFmtId="0" fontId="5" fillId="0" borderId="28" xfId="2" applyFont="1" applyBorder="1" applyAlignment="1" applyProtection="1">
      <alignment vertical="center"/>
      <protection locked="0"/>
    </xf>
    <xf numFmtId="38" fontId="6" fillId="0" borderId="30" xfId="1" applyFont="1" applyBorder="1" applyAlignment="1">
      <alignment vertical="center" wrapText="1"/>
    </xf>
    <xf numFmtId="179" fontId="5" fillId="2" borderId="34" xfId="1" applyNumberFormat="1" applyFont="1" applyFill="1" applyBorder="1" applyAlignment="1">
      <alignment horizontal="right" vertical="center" wrapText="1"/>
    </xf>
    <xf numFmtId="38" fontId="5" fillId="0" borderId="39" xfId="1" applyFont="1" applyBorder="1" applyAlignment="1">
      <alignment horizontal="center" vertical="center"/>
    </xf>
    <xf numFmtId="38" fontId="5" fillId="2" borderId="7" xfId="3" applyFont="1" applyFill="1" applyBorder="1" applyAlignment="1">
      <alignment horizontal="right" vertical="center"/>
    </xf>
    <xf numFmtId="38" fontId="5" fillId="2" borderId="16" xfId="3" applyFont="1" applyFill="1" applyBorder="1" applyAlignment="1">
      <alignment horizontal="right" vertical="center"/>
    </xf>
    <xf numFmtId="0" fontId="5" fillId="0" borderId="8" xfId="2" applyFont="1" applyFill="1" applyBorder="1" applyAlignment="1">
      <alignment horizontal="distributed" vertical="center"/>
    </xf>
    <xf numFmtId="0" fontId="5" fillId="0" borderId="28" xfId="2" applyFont="1" applyFill="1" applyBorder="1" applyAlignment="1">
      <alignment horizontal="distributed" vertical="center"/>
    </xf>
    <xf numFmtId="38" fontId="5" fillId="2" borderId="29" xfId="3" applyFont="1" applyFill="1" applyBorder="1" applyAlignment="1">
      <alignment horizontal="right" vertical="center"/>
    </xf>
    <xf numFmtId="38" fontId="5" fillId="0" borderId="0" xfId="1" applyFont="1" applyAlignment="1">
      <alignment horizontal="right" vertical="center"/>
    </xf>
    <xf numFmtId="38" fontId="5" fillId="0" borderId="39" xfId="1" applyFont="1" applyBorder="1" applyAlignment="1">
      <alignment horizontal="right" vertical="center"/>
    </xf>
    <xf numFmtId="38" fontId="5" fillId="0" borderId="55" xfId="1" applyFont="1" applyBorder="1" applyAlignment="1">
      <alignment vertical="center"/>
    </xf>
    <xf numFmtId="38" fontId="5" fillId="0" borderId="55" xfId="1" applyFont="1" applyBorder="1" applyAlignment="1">
      <alignment horizontal="right" vertical="center"/>
    </xf>
    <xf numFmtId="38" fontId="5" fillId="0" borderId="3" xfId="1" applyFont="1" applyBorder="1" applyAlignment="1">
      <alignment vertical="center"/>
    </xf>
    <xf numFmtId="38" fontId="5" fillId="0" borderId="56" xfId="1" applyFont="1" applyBorder="1" applyAlignment="1">
      <alignment vertical="center"/>
    </xf>
    <xf numFmtId="38" fontId="12" fillId="0" borderId="40" xfId="1" applyFont="1" applyBorder="1" applyAlignment="1">
      <alignment horizontal="right" vertical="center"/>
    </xf>
    <xf numFmtId="38" fontId="5" fillId="2" borderId="57" xfId="1" applyFont="1" applyFill="1" applyBorder="1" applyAlignment="1">
      <alignment vertical="center"/>
    </xf>
    <xf numFmtId="38" fontId="5" fillId="2" borderId="57" xfId="4" applyNumberFormat="1" applyFont="1" applyFill="1" applyBorder="1" applyAlignment="1">
      <alignment horizontal="right" vertical="center"/>
    </xf>
    <xf numFmtId="0" fontId="5" fillId="3" borderId="57" xfId="0" applyFont="1" applyFill="1" applyBorder="1" applyAlignment="1">
      <alignment horizontal="right" vertical="center"/>
    </xf>
    <xf numFmtId="0" fontId="5" fillId="3" borderId="57" xfId="0" applyFont="1" applyFill="1" applyBorder="1" applyAlignment="1">
      <alignment horizontal="left" vertical="center"/>
    </xf>
    <xf numFmtId="0" fontId="5" fillId="0" borderId="58" xfId="4" applyFont="1" applyBorder="1" applyAlignment="1">
      <alignment horizontal="distributed" vertical="center"/>
    </xf>
    <xf numFmtId="0" fontId="5" fillId="0" borderId="59" xfId="4" applyFont="1" applyBorder="1" applyAlignment="1">
      <alignment horizontal="distributed" vertical="center"/>
    </xf>
    <xf numFmtId="38" fontId="5" fillId="0" borderId="60" xfId="1" applyFont="1" applyBorder="1" applyAlignment="1">
      <alignment vertical="center" shrinkToFit="1"/>
    </xf>
    <xf numFmtId="38" fontId="5" fillId="0" borderId="61" xfId="1" applyFont="1" applyBorder="1" applyAlignment="1">
      <alignment vertical="center" shrinkToFit="1"/>
    </xf>
    <xf numFmtId="38" fontId="5" fillId="0" borderId="62" xfId="1" applyFont="1" applyBorder="1" applyAlignment="1">
      <alignment vertical="center" shrinkToFit="1"/>
    </xf>
    <xf numFmtId="176" fontId="5" fillId="0" borderId="62" xfId="1" applyNumberFormat="1" applyFont="1" applyBorder="1" applyAlignment="1">
      <alignment vertical="center" shrinkToFit="1"/>
    </xf>
    <xf numFmtId="38" fontId="5" fillId="0" borderId="63" xfId="1" applyFont="1" applyBorder="1" applyAlignment="1">
      <alignment vertical="center" shrinkToFit="1"/>
    </xf>
    <xf numFmtId="179" fontId="5" fillId="2" borderId="29" xfId="0" applyNumberFormat="1" applyFont="1" applyFill="1" applyBorder="1" applyAlignment="1">
      <alignment vertical="center"/>
    </xf>
    <xf numFmtId="0" fontId="7" fillId="0" borderId="0" xfId="4" applyFont="1"/>
    <xf numFmtId="38" fontId="7" fillId="0" borderId="0" xfId="1" applyFont="1" applyBorder="1" applyAlignment="1">
      <alignment horizontal="right"/>
    </xf>
    <xf numFmtId="176" fontId="7" fillId="0" borderId="0" xfId="1" applyNumberFormat="1" applyFont="1" applyBorder="1" applyAlignment="1">
      <alignment horizontal="right" vertical="center"/>
    </xf>
    <xf numFmtId="0" fontId="7" fillId="0" borderId="0" xfId="0" applyFont="1" applyAlignment="1">
      <alignment shrinkToFit="1"/>
    </xf>
    <xf numFmtId="0" fontId="13" fillId="0" borderId="0" xfId="4" applyFont="1"/>
    <xf numFmtId="0" fontId="8" fillId="0" borderId="0" xfId="4" applyFont="1"/>
    <xf numFmtId="0" fontId="14" fillId="0" borderId="0" xfId="4" applyFont="1"/>
    <xf numFmtId="38" fontId="10" fillId="0" borderId="0" xfId="1" applyFont="1" applyAlignment="1">
      <alignment horizontal="right"/>
    </xf>
    <xf numFmtId="176" fontId="10" fillId="0" borderId="0" xfId="1" applyNumberFormat="1" applyFont="1" applyAlignment="1">
      <alignment horizontal="right"/>
    </xf>
    <xf numFmtId="0" fontId="10" fillId="0" borderId="0" xfId="0" applyFont="1" applyAlignment="1">
      <alignment shrinkToFit="1"/>
    </xf>
    <xf numFmtId="177" fontId="10" fillId="0" borderId="0" xfId="0" applyNumberFormat="1" applyFont="1" applyAlignment="1">
      <alignment horizontal="right" shrinkToFit="1"/>
    </xf>
  </cellXfs>
  <cellStyles count="5">
    <cellStyle name="桁区切り" xfId="1" builtinId="6"/>
    <cellStyle name="桁区切り 4" xfId="3" xr:uid="{663B69A4-26F6-43BB-80A3-9D92E9A05D02}"/>
    <cellStyle name="標準" xfId="0" builtinId="0"/>
    <cellStyle name="標準_3図書館一覧2005" xfId="2" xr:uid="{CC7AEBAF-715D-484B-AB01-4A1AE31F7638}"/>
    <cellStyle name="標準_TEST1" xfId="4" xr:uid="{DAD1FDEF-1BAA-4E15-9098-99E3DF38B917}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9E28F-7274-49B9-8C33-134C34CB0556}">
  <sheetPr codeName="Result04"/>
  <dimension ref="A1:S448"/>
  <sheetViews>
    <sheetView showGridLines="0" showZeros="0" tabSelected="1" view="pageLayout" zoomScaleNormal="100" workbookViewId="0">
      <selection activeCell="F8" sqref="F8"/>
    </sheetView>
  </sheetViews>
  <sheetFormatPr defaultColWidth="9" defaultRowHeight="11" x14ac:dyDescent="0.2"/>
  <cols>
    <col min="1" max="1" width="4.36328125" style="197" customWidth="1"/>
    <col min="2" max="2" width="14.08984375" style="197" customWidth="1"/>
    <col min="3" max="3" width="9.6328125" style="198" customWidth="1"/>
    <col min="4" max="4" width="9.36328125" style="198" customWidth="1"/>
    <col min="5" max="5" width="8" style="198" customWidth="1"/>
    <col min="6" max="6" width="6.36328125" style="198" customWidth="1"/>
    <col min="7" max="9" width="5.54296875" style="198" customWidth="1"/>
    <col min="10" max="10" width="6" style="199" customWidth="1"/>
    <col min="11" max="12" width="6.36328125" style="198" customWidth="1"/>
    <col min="13" max="13" width="4.453125" style="201" customWidth="1"/>
    <col min="14" max="14" width="2.7265625" style="16" customWidth="1"/>
    <col min="15" max="15" width="0" style="26" hidden="1" customWidth="1"/>
    <col min="16" max="16" width="0" style="25" hidden="1" customWidth="1"/>
    <col min="17" max="17" width="0" style="26" hidden="1" customWidth="1"/>
    <col min="18" max="18" width="15.08984375" style="8" hidden="1" customWidth="1"/>
    <col min="19" max="19" width="19.7265625" style="9" hidden="1" customWidth="1"/>
    <col min="20" max="16384" width="9" style="26"/>
  </cols>
  <sheetData>
    <row r="1" spans="1:19" s="6" customFormat="1" ht="16.5" customHeight="1" x14ac:dyDescent="0.25">
      <c r="A1" s="1" t="s">
        <v>0</v>
      </c>
      <c r="B1" s="1"/>
      <c r="C1" s="2"/>
      <c r="D1" s="2"/>
      <c r="E1" s="2"/>
      <c r="F1" s="2"/>
      <c r="G1" s="2"/>
      <c r="H1" s="2"/>
      <c r="I1" s="2"/>
      <c r="J1" s="3"/>
      <c r="K1" s="2"/>
      <c r="L1" s="2"/>
      <c r="M1" s="4"/>
      <c r="N1" s="5"/>
      <c r="P1" s="7"/>
      <c r="R1" s="8"/>
      <c r="S1" s="9"/>
    </row>
    <row r="2" spans="1:19" s="6" customFormat="1" ht="16.5" hidden="1" customHeight="1" x14ac:dyDescent="0.25">
      <c r="A2" s="1"/>
      <c r="B2" s="1"/>
      <c r="C2" s="2"/>
      <c r="D2" s="2"/>
      <c r="E2" s="2"/>
      <c r="F2" s="2"/>
      <c r="G2" s="2"/>
      <c r="H2" s="2"/>
      <c r="I2" s="2"/>
      <c r="J2" s="3"/>
      <c r="K2" s="2"/>
      <c r="L2" s="2"/>
      <c r="M2" s="4"/>
      <c r="N2" s="5"/>
      <c r="P2" s="7"/>
      <c r="R2" s="8"/>
      <c r="S2" s="9"/>
    </row>
    <row r="3" spans="1:19" s="17" customFormat="1" ht="6" customHeight="1" x14ac:dyDescent="0.2">
      <c r="A3" s="10"/>
      <c r="B3" s="11"/>
      <c r="C3" s="12"/>
      <c r="D3" s="12"/>
      <c r="E3" s="13"/>
      <c r="F3" s="12"/>
      <c r="G3" s="12"/>
      <c r="H3" s="12"/>
      <c r="I3" s="12"/>
      <c r="J3" s="14"/>
      <c r="K3" s="12"/>
      <c r="L3" s="12"/>
      <c r="M3" s="15"/>
      <c r="N3" s="16"/>
      <c r="P3" s="18"/>
      <c r="R3" s="8"/>
      <c r="S3" s="9"/>
    </row>
    <row r="4" spans="1:19" ht="11.25" customHeight="1" x14ac:dyDescent="0.2">
      <c r="A4" s="19" t="s">
        <v>1</v>
      </c>
      <c r="B4" s="20"/>
      <c r="C4" s="21" t="s">
        <v>2</v>
      </c>
      <c r="D4" s="22"/>
      <c r="E4" s="23"/>
      <c r="F4" s="21" t="s">
        <v>3</v>
      </c>
      <c r="G4" s="22"/>
      <c r="H4" s="22"/>
      <c r="I4" s="22"/>
      <c r="J4" s="23"/>
      <c r="K4" s="21"/>
      <c r="L4" s="23"/>
      <c r="M4" s="24" t="s">
        <v>4</v>
      </c>
      <c r="N4" s="5"/>
      <c r="O4" s="6"/>
    </row>
    <row r="5" spans="1:19" ht="11.25" customHeight="1" x14ac:dyDescent="0.2">
      <c r="A5" s="27"/>
      <c r="B5" s="28"/>
      <c r="C5" s="29" t="s">
        <v>5</v>
      </c>
      <c r="D5" s="30" t="s">
        <v>6</v>
      </c>
      <c r="E5" s="31" t="s">
        <v>7</v>
      </c>
      <c r="F5" s="32" t="s">
        <v>8</v>
      </c>
      <c r="G5" s="33"/>
      <c r="H5" s="33"/>
      <c r="I5" s="33"/>
      <c r="J5" s="34"/>
      <c r="K5" s="35" t="s">
        <v>9</v>
      </c>
      <c r="L5" s="36"/>
      <c r="M5" s="37"/>
      <c r="N5" s="5"/>
      <c r="O5" s="6"/>
      <c r="P5" s="38"/>
      <c r="Q5" s="39"/>
      <c r="R5" s="40"/>
      <c r="S5" s="40" t="s">
        <v>10</v>
      </c>
    </row>
    <row r="6" spans="1:19" ht="22" x14ac:dyDescent="0.2">
      <c r="A6" s="27"/>
      <c r="B6" s="28"/>
      <c r="C6" s="41"/>
      <c r="D6" s="42"/>
      <c r="E6" s="43"/>
      <c r="F6" s="44" t="s">
        <v>11</v>
      </c>
      <c r="G6" s="45" t="s">
        <v>12</v>
      </c>
      <c r="H6" s="45" t="s">
        <v>13</v>
      </c>
      <c r="I6" s="46" t="s">
        <v>14</v>
      </c>
      <c r="J6" s="47" t="s">
        <v>15</v>
      </c>
      <c r="K6" s="44" t="s">
        <v>11</v>
      </c>
      <c r="L6" s="48" t="s">
        <v>16</v>
      </c>
      <c r="M6" s="37"/>
      <c r="N6" s="5"/>
      <c r="O6" s="6"/>
      <c r="P6" s="49" t="s">
        <v>17</v>
      </c>
      <c r="Q6" s="50" t="s">
        <v>18</v>
      </c>
      <c r="R6" s="51" t="s">
        <v>19</v>
      </c>
      <c r="S6" s="52" t="s">
        <v>20</v>
      </c>
    </row>
    <row r="7" spans="1:19" ht="9" customHeight="1" thickBot="1" x14ac:dyDescent="0.25">
      <c r="A7" s="53"/>
      <c r="B7" s="54"/>
      <c r="C7" s="55" t="s">
        <v>21</v>
      </c>
      <c r="D7" s="56" t="s">
        <v>21</v>
      </c>
      <c r="E7" s="57" t="s">
        <v>21</v>
      </c>
      <c r="F7" s="58" t="s">
        <v>21</v>
      </c>
      <c r="G7" s="56" t="s">
        <v>21</v>
      </c>
      <c r="H7" s="56" t="s">
        <v>21</v>
      </c>
      <c r="I7" s="56" t="s">
        <v>21</v>
      </c>
      <c r="J7" s="59" t="s">
        <v>21</v>
      </c>
      <c r="K7" s="58" t="s">
        <v>21</v>
      </c>
      <c r="L7" s="57" t="s">
        <v>21</v>
      </c>
      <c r="M7" s="60" t="s">
        <v>22</v>
      </c>
      <c r="N7" s="5"/>
      <c r="O7" s="6"/>
      <c r="P7" s="61"/>
      <c r="Q7" s="62"/>
      <c r="R7" s="63"/>
      <c r="S7" s="63"/>
    </row>
    <row r="8" spans="1:19" ht="22.5" customHeight="1" thickTop="1" x14ac:dyDescent="0.2">
      <c r="A8" s="64" t="s">
        <v>39</v>
      </c>
      <c r="B8" s="65"/>
      <c r="C8" s="66">
        <v>184221863</v>
      </c>
      <c r="D8" s="67">
        <v>713792</v>
      </c>
      <c r="E8" s="68">
        <v>179234</v>
      </c>
      <c r="F8" s="69">
        <v>38665</v>
      </c>
      <c r="G8" s="67">
        <v>4100</v>
      </c>
      <c r="H8" s="70">
        <v>0</v>
      </c>
      <c r="I8" s="67">
        <v>3596</v>
      </c>
      <c r="J8" s="71">
        <v>46361</v>
      </c>
      <c r="K8" s="72">
        <v>56351</v>
      </c>
      <c r="L8" s="73">
        <v>3732</v>
      </c>
      <c r="M8" s="74">
        <f>(P8*1000)/Q8</f>
        <v>19.410364677905417</v>
      </c>
      <c r="N8" s="5"/>
      <c r="O8" s="6"/>
      <c r="P8" s="75">
        <f>F8</f>
        <v>38665</v>
      </c>
      <c r="Q8" s="76">
        <v>1991977</v>
      </c>
      <c r="R8" s="77"/>
      <c r="S8" s="78"/>
    </row>
    <row r="9" spans="1:19" ht="22.5" customHeight="1" x14ac:dyDescent="0.2">
      <c r="A9" s="79" t="s">
        <v>40</v>
      </c>
      <c r="B9" s="80"/>
      <c r="C9" s="81">
        <v>19292729</v>
      </c>
      <c r="D9" s="82">
        <v>3816910</v>
      </c>
      <c r="E9" s="83">
        <v>169333</v>
      </c>
      <c r="F9" s="84">
        <v>32664</v>
      </c>
      <c r="G9" s="85">
        <v>1949</v>
      </c>
      <c r="H9" s="85">
        <v>1100</v>
      </c>
      <c r="I9" s="85">
        <v>1588</v>
      </c>
      <c r="J9" s="86">
        <f t="shared" ref="J9:J40" si="0">SUM(F9:I9)</f>
        <v>37301</v>
      </c>
      <c r="K9" s="87">
        <v>32177</v>
      </c>
      <c r="L9" s="88">
        <v>1963</v>
      </c>
      <c r="M9" s="89">
        <f>(P9*1000)/Q9</f>
        <v>164.95865393119306</v>
      </c>
      <c r="N9" s="5"/>
      <c r="O9" s="6"/>
      <c r="P9" s="90">
        <f>F9+F10</f>
        <v>59686</v>
      </c>
      <c r="Q9" s="91">
        <v>361824</v>
      </c>
      <c r="R9" s="77"/>
      <c r="S9" s="78" t="s">
        <v>23</v>
      </c>
    </row>
    <row r="10" spans="1:19" ht="22.5" customHeight="1" x14ac:dyDescent="0.2">
      <c r="A10" s="79" t="s">
        <v>41</v>
      </c>
      <c r="B10" s="80"/>
      <c r="C10" s="69"/>
      <c r="D10" s="67"/>
      <c r="E10" s="83">
        <v>305071</v>
      </c>
      <c r="F10" s="84">
        <v>27022</v>
      </c>
      <c r="G10" s="85">
        <v>1674</v>
      </c>
      <c r="H10" s="85">
        <v>0</v>
      </c>
      <c r="I10" s="85">
        <v>386</v>
      </c>
      <c r="J10" s="86">
        <f t="shared" si="0"/>
        <v>29082</v>
      </c>
      <c r="K10" s="87">
        <v>27230</v>
      </c>
      <c r="L10" s="88">
        <v>1645</v>
      </c>
      <c r="M10" s="74"/>
      <c r="N10" s="5"/>
      <c r="O10" s="6"/>
      <c r="P10" s="92"/>
      <c r="Q10" s="75"/>
      <c r="R10" s="77"/>
      <c r="S10" s="78"/>
    </row>
    <row r="11" spans="1:19" ht="22.5" customHeight="1" x14ac:dyDescent="0.2">
      <c r="A11" s="93" t="s">
        <v>42</v>
      </c>
      <c r="B11" s="94"/>
      <c r="C11" s="81">
        <v>10952660</v>
      </c>
      <c r="D11" s="82">
        <v>3109030</v>
      </c>
      <c r="E11" s="95">
        <v>201720</v>
      </c>
      <c r="F11" s="81">
        <v>76970</v>
      </c>
      <c r="G11" s="82">
        <v>6054</v>
      </c>
      <c r="H11" s="82">
        <v>3450</v>
      </c>
      <c r="I11" s="96"/>
      <c r="J11" s="97">
        <f t="shared" si="0"/>
        <v>86474</v>
      </c>
      <c r="K11" s="98">
        <v>80475</v>
      </c>
      <c r="L11" s="99">
        <v>6034</v>
      </c>
      <c r="M11" s="89">
        <f>(P11*1000)/Q11</f>
        <v>324.33685186355689</v>
      </c>
      <c r="N11" s="5"/>
      <c r="O11" s="6"/>
      <c r="P11" s="90">
        <f>F11</f>
        <v>76970</v>
      </c>
      <c r="Q11" s="91">
        <v>237315</v>
      </c>
      <c r="R11" s="100"/>
      <c r="S11" s="101"/>
    </row>
    <row r="12" spans="1:19" ht="22.5" customHeight="1" x14ac:dyDescent="0.2">
      <c r="A12" s="102"/>
      <c r="B12" s="103" t="s">
        <v>43</v>
      </c>
      <c r="C12" s="104"/>
      <c r="D12" s="105"/>
      <c r="E12" s="106"/>
      <c r="F12" s="104"/>
      <c r="G12" s="105"/>
      <c r="H12" s="105"/>
      <c r="I12" s="107"/>
      <c r="J12" s="108">
        <f t="shared" si="0"/>
        <v>0</v>
      </c>
      <c r="K12" s="109"/>
      <c r="L12" s="110"/>
      <c r="M12" s="111"/>
      <c r="N12" s="5"/>
      <c r="O12" s="6"/>
      <c r="P12" s="112"/>
      <c r="Q12" s="113"/>
      <c r="R12" s="114"/>
      <c r="S12" s="115"/>
    </row>
    <row r="13" spans="1:19" ht="22.5" customHeight="1" x14ac:dyDescent="0.2">
      <c r="A13" s="102"/>
      <c r="B13" s="103" t="s">
        <v>44</v>
      </c>
      <c r="C13" s="104"/>
      <c r="D13" s="105"/>
      <c r="E13" s="106"/>
      <c r="F13" s="104"/>
      <c r="G13" s="105"/>
      <c r="H13" s="105"/>
      <c r="I13" s="107"/>
      <c r="J13" s="108">
        <f t="shared" si="0"/>
        <v>0</v>
      </c>
      <c r="K13" s="109"/>
      <c r="L13" s="110"/>
      <c r="M13" s="111"/>
      <c r="N13" s="5"/>
      <c r="O13" s="6"/>
      <c r="P13" s="112"/>
      <c r="Q13" s="113"/>
      <c r="R13" s="114"/>
      <c r="S13" s="115"/>
    </row>
    <row r="14" spans="1:19" ht="22.5" customHeight="1" x14ac:dyDescent="0.2">
      <c r="A14" s="102"/>
      <c r="B14" s="103" t="s">
        <v>45</v>
      </c>
      <c r="C14" s="104"/>
      <c r="D14" s="105"/>
      <c r="E14" s="106"/>
      <c r="F14" s="104"/>
      <c r="G14" s="105"/>
      <c r="H14" s="105"/>
      <c r="I14" s="107"/>
      <c r="J14" s="108">
        <f t="shared" si="0"/>
        <v>0</v>
      </c>
      <c r="K14" s="109"/>
      <c r="L14" s="110"/>
      <c r="M14" s="111"/>
      <c r="N14" s="5"/>
      <c r="O14" s="6"/>
      <c r="P14" s="112"/>
      <c r="Q14" s="113"/>
      <c r="R14" s="114"/>
      <c r="S14" s="115"/>
    </row>
    <row r="15" spans="1:19" ht="22.5" customHeight="1" x14ac:dyDescent="0.2">
      <c r="A15" s="102"/>
      <c r="B15" s="103" t="s">
        <v>46</v>
      </c>
      <c r="C15" s="104"/>
      <c r="D15" s="105"/>
      <c r="E15" s="106"/>
      <c r="F15" s="104"/>
      <c r="G15" s="105"/>
      <c r="H15" s="105"/>
      <c r="I15" s="107"/>
      <c r="J15" s="108">
        <f t="shared" si="0"/>
        <v>0</v>
      </c>
      <c r="K15" s="109"/>
      <c r="L15" s="110"/>
      <c r="M15" s="111"/>
      <c r="N15" s="5"/>
      <c r="O15" s="6"/>
      <c r="P15" s="112"/>
      <c r="Q15" s="113"/>
      <c r="R15" s="114"/>
      <c r="S15" s="115"/>
    </row>
    <row r="16" spans="1:19" ht="22.5" customHeight="1" x14ac:dyDescent="0.2">
      <c r="A16" s="102"/>
      <c r="B16" s="103" t="s">
        <v>47</v>
      </c>
      <c r="C16" s="104"/>
      <c r="D16" s="105"/>
      <c r="E16" s="106"/>
      <c r="F16" s="104"/>
      <c r="G16" s="105"/>
      <c r="H16" s="105"/>
      <c r="I16" s="107"/>
      <c r="J16" s="108">
        <f t="shared" si="0"/>
        <v>0</v>
      </c>
      <c r="K16" s="109"/>
      <c r="L16" s="110"/>
      <c r="M16" s="111"/>
      <c r="N16" s="5"/>
      <c r="O16" s="6"/>
      <c r="P16" s="112"/>
      <c r="Q16" s="113"/>
      <c r="R16" s="114"/>
      <c r="S16" s="115"/>
    </row>
    <row r="17" spans="1:19" ht="22.5" customHeight="1" x14ac:dyDescent="0.2">
      <c r="A17" s="102"/>
      <c r="B17" s="103" t="s">
        <v>48</v>
      </c>
      <c r="C17" s="104"/>
      <c r="D17" s="105"/>
      <c r="E17" s="106"/>
      <c r="F17" s="104"/>
      <c r="G17" s="105"/>
      <c r="H17" s="105"/>
      <c r="I17" s="107"/>
      <c r="J17" s="108">
        <f t="shared" si="0"/>
        <v>0</v>
      </c>
      <c r="K17" s="109"/>
      <c r="L17" s="110"/>
      <c r="M17" s="111"/>
      <c r="N17" s="5"/>
      <c r="O17" s="6"/>
      <c r="P17" s="112"/>
      <c r="Q17" s="113"/>
      <c r="R17" s="114"/>
      <c r="S17" s="115"/>
    </row>
    <row r="18" spans="1:19" ht="22.5" customHeight="1" x14ac:dyDescent="0.2">
      <c r="A18" s="102"/>
      <c r="B18" s="103" t="s">
        <v>49</v>
      </c>
      <c r="C18" s="104"/>
      <c r="D18" s="105"/>
      <c r="E18" s="106"/>
      <c r="F18" s="104"/>
      <c r="G18" s="105"/>
      <c r="H18" s="105"/>
      <c r="I18" s="107"/>
      <c r="J18" s="108">
        <f t="shared" si="0"/>
        <v>0</v>
      </c>
      <c r="K18" s="109"/>
      <c r="L18" s="110"/>
      <c r="M18" s="111"/>
      <c r="N18" s="5"/>
      <c r="O18" s="6"/>
      <c r="P18" s="112"/>
      <c r="Q18" s="113"/>
      <c r="R18" s="114"/>
      <c r="S18" s="115"/>
    </row>
    <row r="19" spans="1:19" ht="22.5" customHeight="1" x14ac:dyDescent="0.2">
      <c r="A19" s="102"/>
      <c r="B19" s="103" t="s">
        <v>50</v>
      </c>
      <c r="C19" s="104"/>
      <c r="D19" s="105"/>
      <c r="E19" s="106"/>
      <c r="F19" s="104"/>
      <c r="G19" s="105"/>
      <c r="H19" s="105"/>
      <c r="I19" s="107"/>
      <c r="J19" s="108">
        <f t="shared" si="0"/>
        <v>0</v>
      </c>
      <c r="K19" s="109"/>
      <c r="L19" s="110"/>
      <c r="M19" s="111"/>
      <c r="N19" s="5"/>
      <c r="O19" s="6"/>
      <c r="P19" s="112"/>
      <c r="Q19" s="113"/>
      <c r="R19" s="114"/>
      <c r="S19" s="115"/>
    </row>
    <row r="20" spans="1:19" ht="22.5" customHeight="1" x14ac:dyDescent="0.2">
      <c r="A20" s="102"/>
      <c r="B20" s="103" t="s">
        <v>51</v>
      </c>
      <c r="C20" s="104"/>
      <c r="D20" s="105"/>
      <c r="E20" s="106"/>
      <c r="F20" s="104"/>
      <c r="G20" s="105"/>
      <c r="H20" s="105"/>
      <c r="I20" s="107"/>
      <c r="J20" s="108">
        <f t="shared" si="0"/>
        <v>0</v>
      </c>
      <c r="K20" s="109"/>
      <c r="L20" s="110"/>
      <c r="M20" s="111"/>
      <c r="N20" s="5"/>
      <c r="O20" s="6"/>
      <c r="P20" s="112"/>
      <c r="Q20" s="113"/>
      <c r="R20" s="114"/>
      <c r="S20" s="115"/>
    </row>
    <row r="21" spans="1:19" ht="22.5" customHeight="1" x14ac:dyDescent="0.2">
      <c r="A21" s="116"/>
      <c r="B21" s="103" t="s">
        <v>52</v>
      </c>
      <c r="C21" s="69"/>
      <c r="D21" s="67"/>
      <c r="E21" s="117"/>
      <c r="F21" s="69"/>
      <c r="G21" s="67"/>
      <c r="H21" s="67"/>
      <c r="I21" s="118"/>
      <c r="J21" s="71">
        <f t="shared" si="0"/>
        <v>0</v>
      </c>
      <c r="K21" s="119"/>
      <c r="L21" s="73"/>
      <c r="M21" s="74"/>
      <c r="N21" s="5"/>
      <c r="O21" s="6"/>
      <c r="P21" s="92"/>
      <c r="Q21" s="75"/>
      <c r="R21" s="120"/>
      <c r="S21" s="121"/>
    </row>
    <row r="22" spans="1:19" ht="22.5" customHeight="1" x14ac:dyDescent="0.2">
      <c r="A22" s="79" t="s">
        <v>53</v>
      </c>
      <c r="B22" s="80"/>
      <c r="C22" s="81">
        <v>5765745</v>
      </c>
      <c r="D22" s="82">
        <v>1103118</v>
      </c>
      <c r="E22" s="83">
        <v>394048</v>
      </c>
      <c r="F22" s="84">
        <v>15240</v>
      </c>
      <c r="G22" s="85">
        <v>1290</v>
      </c>
      <c r="H22" s="85"/>
      <c r="I22" s="85">
        <v>750</v>
      </c>
      <c r="J22" s="86">
        <f t="shared" si="0"/>
        <v>17280</v>
      </c>
      <c r="K22" s="87">
        <v>15205</v>
      </c>
      <c r="L22" s="88">
        <v>1228</v>
      </c>
      <c r="M22" s="89">
        <f>(P22*1000)/Q22</f>
        <v>196.92545117108247</v>
      </c>
      <c r="N22" s="5"/>
      <c r="O22" s="6"/>
      <c r="P22" s="90">
        <f>SUM(F22:F25)</f>
        <v>29604</v>
      </c>
      <c r="Q22" s="91">
        <v>150331</v>
      </c>
      <c r="R22" s="77"/>
      <c r="S22" s="78"/>
    </row>
    <row r="23" spans="1:19" ht="22.5" customHeight="1" x14ac:dyDescent="0.2">
      <c r="A23" s="79" t="s">
        <v>54</v>
      </c>
      <c r="B23" s="80"/>
      <c r="C23" s="104"/>
      <c r="D23" s="105"/>
      <c r="E23" s="122">
        <v>40544</v>
      </c>
      <c r="F23" s="84">
        <v>5400</v>
      </c>
      <c r="G23" s="85">
        <v>576</v>
      </c>
      <c r="H23" s="85">
        <v>0</v>
      </c>
      <c r="I23" s="85">
        <v>0</v>
      </c>
      <c r="J23" s="86">
        <f t="shared" si="0"/>
        <v>5976</v>
      </c>
      <c r="K23" s="87">
        <v>5380</v>
      </c>
      <c r="L23" s="88">
        <v>582</v>
      </c>
      <c r="M23" s="111"/>
      <c r="N23" s="5"/>
      <c r="O23" s="6"/>
      <c r="P23" s="112"/>
      <c r="Q23" s="113"/>
      <c r="R23" s="77"/>
      <c r="S23" s="78"/>
    </row>
    <row r="24" spans="1:19" ht="22.5" customHeight="1" x14ac:dyDescent="0.2">
      <c r="A24" s="79" t="s">
        <v>55</v>
      </c>
      <c r="B24" s="80"/>
      <c r="C24" s="104"/>
      <c r="D24" s="105"/>
      <c r="E24" s="83">
        <v>65563</v>
      </c>
      <c r="F24" s="123">
        <v>3964</v>
      </c>
      <c r="G24" s="124">
        <v>2869</v>
      </c>
      <c r="H24" s="124">
        <v>240</v>
      </c>
      <c r="I24" s="124"/>
      <c r="J24" s="86">
        <f t="shared" si="0"/>
        <v>7073</v>
      </c>
      <c r="K24" s="125">
        <v>4141</v>
      </c>
      <c r="L24" s="126">
        <v>2689</v>
      </c>
      <c r="M24" s="111"/>
      <c r="N24" s="5"/>
      <c r="O24" s="6"/>
      <c r="P24" s="112"/>
      <c r="Q24" s="113"/>
      <c r="R24" s="77"/>
      <c r="S24" s="78"/>
    </row>
    <row r="25" spans="1:19" ht="22.5" customHeight="1" x14ac:dyDescent="0.2">
      <c r="A25" s="79" t="s">
        <v>56</v>
      </c>
      <c r="B25" s="80"/>
      <c r="C25" s="69"/>
      <c r="D25" s="67"/>
      <c r="E25" s="83">
        <v>32110</v>
      </c>
      <c r="F25" s="123">
        <v>5000</v>
      </c>
      <c r="G25" s="124">
        <v>526</v>
      </c>
      <c r="H25" s="124"/>
      <c r="I25" s="124"/>
      <c r="J25" s="86">
        <f t="shared" si="0"/>
        <v>5526</v>
      </c>
      <c r="K25" s="125">
        <v>5000</v>
      </c>
      <c r="L25" s="126">
        <v>496</v>
      </c>
      <c r="M25" s="74"/>
      <c r="N25" s="5"/>
      <c r="O25" s="6"/>
      <c r="P25" s="92"/>
      <c r="Q25" s="75"/>
      <c r="R25" s="77"/>
      <c r="S25" s="78"/>
    </row>
    <row r="26" spans="1:19" ht="22.5" customHeight="1" x14ac:dyDescent="0.2">
      <c r="A26" s="79" t="s">
        <v>57</v>
      </c>
      <c r="B26" s="80"/>
      <c r="C26" s="84">
        <v>1985679</v>
      </c>
      <c r="D26" s="85">
        <v>355288</v>
      </c>
      <c r="E26" s="83">
        <v>70846</v>
      </c>
      <c r="F26" s="84">
        <v>7720</v>
      </c>
      <c r="G26" s="85">
        <v>982</v>
      </c>
      <c r="H26" s="85">
        <v>210</v>
      </c>
      <c r="I26" s="85">
        <v>1121</v>
      </c>
      <c r="J26" s="86">
        <f t="shared" si="0"/>
        <v>10033</v>
      </c>
      <c r="K26" s="87">
        <v>7710</v>
      </c>
      <c r="L26" s="88">
        <v>1058</v>
      </c>
      <c r="M26" s="127">
        <f>(P26*1000)/Q26</f>
        <v>168.1734015902407</v>
      </c>
      <c r="N26" s="5"/>
      <c r="O26" s="6"/>
      <c r="P26" s="128">
        <f>F26</f>
        <v>7720</v>
      </c>
      <c r="Q26" s="129">
        <v>45905</v>
      </c>
      <c r="R26" s="77"/>
      <c r="S26" s="78"/>
    </row>
    <row r="27" spans="1:19" ht="22.5" customHeight="1" x14ac:dyDescent="0.2">
      <c r="A27" s="93" t="s">
        <v>58</v>
      </c>
      <c r="B27" s="94"/>
      <c r="C27" s="81">
        <v>6118856</v>
      </c>
      <c r="D27" s="82">
        <v>1907685</v>
      </c>
      <c r="E27" s="95">
        <v>316126</v>
      </c>
      <c r="F27" s="81">
        <v>21909</v>
      </c>
      <c r="G27" s="82">
        <v>4080</v>
      </c>
      <c r="H27" s="82">
        <v>80</v>
      </c>
      <c r="I27" s="82">
        <v>2246</v>
      </c>
      <c r="J27" s="97">
        <f t="shared" si="0"/>
        <v>28315</v>
      </c>
      <c r="K27" s="130">
        <v>20346</v>
      </c>
      <c r="L27" s="99">
        <v>4006</v>
      </c>
      <c r="M27" s="89">
        <f>(P27*1000)/Q27</f>
        <v>233.43952777215432</v>
      </c>
      <c r="N27" s="5"/>
      <c r="O27" s="6"/>
      <c r="P27" s="90">
        <f>SUM(F27:F45)</f>
        <v>21909</v>
      </c>
      <c r="Q27" s="91">
        <v>93853</v>
      </c>
      <c r="R27" s="100"/>
      <c r="S27" s="101"/>
    </row>
    <row r="28" spans="1:19" ht="22.5" customHeight="1" x14ac:dyDescent="0.2">
      <c r="A28" s="102"/>
      <c r="B28" s="103" t="s">
        <v>59</v>
      </c>
      <c r="C28" s="104"/>
      <c r="D28" s="105"/>
      <c r="E28" s="106"/>
      <c r="F28" s="104"/>
      <c r="G28" s="105"/>
      <c r="H28" s="105"/>
      <c r="I28" s="105"/>
      <c r="J28" s="108">
        <f t="shared" si="0"/>
        <v>0</v>
      </c>
      <c r="K28" s="131"/>
      <c r="L28" s="110"/>
      <c r="M28" s="111"/>
      <c r="N28" s="5"/>
      <c r="O28" s="6"/>
      <c r="P28" s="112"/>
      <c r="Q28" s="113"/>
      <c r="R28" s="114"/>
      <c r="S28" s="115"/>
    </row>
    <row r="29" spans="1:19" ht="22.5" customHeight="1" x14ac:dyDescent="0.2">
      <c r="A29" s="102"/>
      <c r="B29" s="103" t="s">
        <v>60</v>
      </c>
      <c r="C29" s="104"/>
      <c r="D29" s="105"/>
      <c r="E29" s="106"/>
      <c r="F29" s="104"/>
      <c r="G29" s="105"/>
      <c r="H29" s="105"/>
      <c r="I29" s="105"/>
      <c r="J29" s="108">
        <f t="shared" si="0"/>
        <v>0</v>
      </c>
      <c r="K29" s="131"/>
      <c r="L29" s="110"/>
      <c r="M29" s="111"/>
      <c r="N29" s="5"/>
      <c r="O29" s="6"/>
      <c r="P29" s="112"/>
      <c r="Q29" s="113"/>
      <c r="R29" s="114"/>
      <c r="S29" s="115"/>
    </row>
    <row r="30" spans="1:19" ht="22.5" customHeight="1" x14ac:dyDescent="0.2">
      <c r="A30" s="102"/>
      <c r="B30" s="103" t="s">
        <v>61</v>
      </c>
      <c r="C30" s="104"/>
      <c r="D30" s="105"/>
      <c r="E30" s="106"/>
      <c r="F30" s="104"/>
      <c r="G30" s="105"/>
      <c r="H30" s="105"/>
      <c r="I30" s="105"/>
      <c r="J30" s="108">
        <f t="shared" si="0"/>
        <v>0</v>
      </c>
      <c r="K30" s="131"/>
      <c r="L30" s="110"/>
      <c r="M30" s="111"/>
      <c r="N30" s="5"/>
      <c r="O30" s="6"/>
      <c r="P30" s="112"/>
      <c r="Q30" s="113"/>
      <c r="R30" s="114"/>
      <c r="S30" s="115"/>
    </row>
    <row r="31" spans="1:19" ht="22.5" customHeight="1" x14ac:dyDescent="0.2">
      <c r="A31" s="102"/>
      <c r="B31" s="103" t="s">
        <v>62</v>
      </c>
      <c r="C31" s="104"/>
      <c r="D31" s="105"/>
      <c r="E31" s="106"/>
      <c r="F31" s="104"/>
      <c r="G31" s="105"/>
      <c r="H31" s="105"/>
      <c r="I31" s="105"/>
      <c r="J31" s="108">
        <f t="shared" si="0"/>
        <v>0</v>
      </c>
      <c r="K31" s="131"/>
      <c r="L31" s="110"/>
      <c r="M31" s="111"/>
      <c r="N31" s="5"/>
      <c r="O31" s="6"/>
      <c r="P31" s="112"/>
      <c r="Q31" s="113"/>
      <c r="R31" s="114"/>
      <c r="S31" s="115"/>
    </row>
    <row r="32" spans="1:19" ht="22.5" customHeight="1" x14ac:dyDescent="0.2">
      <c r="A32" s="102"/>
      <c r="B32" s="103" t="s">
        <v>63</v>
      </c>
      <c r="C32" s="104"/>
      <c r="D32" s="105"/>
      <c r="E32" s="106"/>
      <c r="F32" s="104"/>
      <c r="G32" s="105"/>
      <c r="H32" s="105"/>
      <c r="I32" s="105"/>
      <c r="J32" s="108">
        <f t="shared" si="0"/>
        <v>0</v>
      </c>
      <c r="K32" s="131"/>
      <c r="L32" s="110"/>
      <c r="M32" s="111"/>
      <c r="N32" s="5"/>
      <c r="O32" s="6"/>
      <c r="P32" s="112"/>
      <c r="Q32" s="113"/>
      <c r="R32" s="114"/>
      <c r="S32" s="115"/>
    </row>
    <row r="33" spans="1:19" ht="22.5" customHeight="1" x14ac:dyDescent="0.2">
      <c r="A33" s="102"/>
      <c r="B33" s="103" t="s">
        <v>64</v>
      </c>
      <c r="C33" s="104"/>
      <c r="D33" s="105"/>
      <c r="E33" s="106"/>
      <c r="F33" s="104"/>
      <c r="G33" s="105"/>
      <c r="H33" s="105"/>
      <c r="I33" s="105"/>
      <c r="J33" s="108">
        <f t="shared" si="0"/>
        <v>0</v>
      </c>
      <c r="K33" s="131"/>
      <c r="L33" s="110"/>
      <c r="M33" s="111"/>
      <c r="N33" s="5"/>
      <c r="O33" s="6"/>
      <c r="P33" s="112"/>
      <c r="Q33" s="113"/>
      <c r="R33" s="114"/>
      <c r="S33" s="115"/>
    </row>
    <row r="34" spans="1:19" ht="22.5" customHeight="1" x14ac:dyDescent="0.2">
      <c r="A34" s="102"/>
      <c r="B34" s="103" t="s">
        <v>65</v>
      </c>
      <c r="C34" s="104"/>
      <c r="D34" s="105"/>
      <c r="E34" s="106"/>
      <c r="F34" s="104"/>
      <c r="G34" s="105"/>
      <c r="H34" s="105"/>
      <c r="I34" s="105"/>
      <c r="J34" s="108">
        <f t="shared" si="0"/>
        <v>0</v>
      </c>
      <c r="K34" s="131"/>
      <c r="L34" s="110"/>
      <c r="M34" s="111"/>
      <c r="N34" s="5"/>
      <c r="O34" s="6"/>
      <c r="P34" s="112"/>
      <c r="Q34" s="113"/>
      <c r="R34" s="114"/>
      <c r="S34" s="115"/>
    </row>
    <row r="35" spans="1:19" ht="22.5" customHeight="1" x14ac:dyDescent="0.2">
      <c r="A35" s="102"/>
      <c r="B35" s="103" t="s">
        <v>66</v>
      </c>
      <c r="C35" s="104"/>
      <c r="D35" s="105"/>
      <c r="E35" s="106"/>
      <c r="F35" s="104"/>
      <c r="G35" s="105"/>
      <c r="H35" s="105"/>
      <c r="I35" s="105"/>
      <c r="J35" s="108">
        <f t="shared" si="0"/>
        <v>0</v>
      </c>
      <c r="K35" s="131"/>
      <c r="L35" s="110"/>
      <c r="M35" s="111"/>
      <c r="N35" s="5"/>
      <c r="O35" s="6"/>
      <c r="P35" s="112"/>
      <c r="Q35" s="113"/>
      <c r="R35" s="114"/>
      <c r="S35" s="115"/>
    </row>
    <row r="36" spans="1:19" ht="22.5" customHeight="1" x14ac:dyDescent="0.2">
      <c r="A36" s="102"/>
      <c r="B36" s="103" t="s">
        <v>67</v>
      </c>
      <c r="C36" s="104"/>
      <c r="D36" s="105"/>
      <c r="E36" s="106"/>
      <c r="F36" s="104"/>
      <c r="G36" s="105"/>
      <c r="H36" s="105"/>
      <c r="I36" s="105"/>
      <c r="J36" s="108">
        <f t="shared" si="0"/>
        <v>0</v>
      </c>
      <c r="K36" s="131"/>
      <c r="L36" s="110"/>
      <c r="M36" s="111"/>
      <c r="N36" s="5"/>
      <c r="O36" s="6"/>
      <c r="P36" s="112"/>
      <c r="Q36" s="113"/>
      <c r="R36" s="114"/>
      <c r="S36" s="115"/>
    </row>
    <row r="37" spans="1:19" ht="22.5" customHeight="1" x14ac:dyDescent="0.2">
      <c r="A37" s="102"/>
      <c r="B37" s="103" t="s">
        <v>68</v>
      </c>
      <c r="C37" s="104"/>
      <c r="D37" s="105"/>
      <c r="E37" s="106"/>
      <c r="F37" s="104"/>
      <c r="G37" s="105"/>
      <c r="H37" s="105"/>
      <c r="I37" s="105"/>
      <c r="J37" s="108">
        <f t="shared" si="0"/>
        <v>0</v>
      </c>
      <c r="K37" s="131"/>
      <c r="L37" s="110"/>
      <c r="M37" s="111"/>
      <c r="N37" s="5"/>
      <c r="O37" s="6"/>
      <c r="P37" s="112"/>
      <c r="Q37" s="113"/>
      <c r="R37" s="114"/>
      <c r="S37" s="115"/>
    </row>
    <row r="38" spans="1:19" ht="22.5" customHeight="1" x14ac:dyDescent="0.2">
      <c r="A38" s="102"/>
      <c r="B38" s="132" t="s">
        <v>69</v>
      </c>
      <c r="C38" s="104"/>
      <c r="D38" s="105"/>
      <c r="E38" s="106"/>
      <c r="F38" s="104"/>
      <c r="G38" s="105"/>
      <c r="H38" s="105"/>
      <c r="I38" s="105"/>
      <c r="J38" s="108">
        <f t="shared" si="0"/>
        <v>0</v>
      </c>
      <c r="K38" s="131"/>
      <c r="L38" s="110"/>
      <c r="M38" s="111"/>
      <c r="N38" s="5"/>
      <c r="O38" s="6"/>
      <c r="P38" s="112"/>
      <c r="Q38" s="113"/>
      <c r="R38" s="114"/>
      <c r="S38" s="115"/>
    </row>
    <row r="39" spans="1:19" ht="22.5" customHeight="1" x14ac:dyDescent="0.2">
      <c r="A39" s="133"/>
      <c r="B39" s="132" t="s">
        <v>70</v>
      </c>
      <c r="C39" s="104"/>
      <c r="D39" s="105"/>
      <c r="E39" s="106"/>
      <c r="F39" s="104"/>
      <c r="G39" s="105"/>
      <c r="H39" s="105"/>
      <c r="I39" s="105"/>
      <c r="J39" s="108">
        <f t="shared" si="0"/>
        <v>0</v>
      </c>
      <c r="K39" s="131"/>
      <c r="L39" s="110"/>
      <c r="M39" s="111"/>
      <c r="N39" s="5"/>
      <c r="O39" s="6"/>
      <c r="P39" s="112"/>
      <c r="Q39" s="113"/>
      <c r="R39" s="114"/>
      <c r="S39" s="115"/>
    </row>
    <row r="40" spans="1:19" ht="22.5" customHeight="1" x14ac:dyDescent="0.2">
      <c r="A40" s="102"/>
      <c r="B40" s="134" t="s">
        <v>71</v>
      </c>
      <c r="C40" s="104"/>
      <c r="D40" s="105"/>
      <c r="E40" s="106"/>
      <c r="F40" s="104"/>
      <c r="G40" s="105"/>
      <c r="H40" s="105"/>
      <c r="I40" s="105"/>
      <c r="J40" s="108">
        <f t="shared" si="0"/>
        <v>0</v>
      </c>
      <c r="K40" s="131"/>
      <c r="L40" s="110"/>
      <c r="M40" s="111"/>
      <c r="N40" s="5"/>
      <c r="O40" s="6"/>
      <c r="P40" s="112"/>
      <c r="Q40" s="113"/>
      <c r="R40" s="114"/>
      <c r="S40" s="115"/>
    </row>
    <row r="41" spans="1:19" ht="22.5" customHeight="1" x14ac:dyDescent="0.2">
      <c r="A41" s="102"/>
      <c r="B41" s="103" t="s">
        <v>72</v>
      </c>
      <c r="C41" s="104"/>
      <c r="D41" s="105"/>
      <c r="E41" s="106"/>
      <c r="F41" s="104"/>
      <c r="G41" s="105"/>
      <c r="H41" s="105"/>
      <c r="I41" s="105"/>
      <c r="J41" s="108">
        <f t="shared" ref="J41:J104" si="1">SUM(F41:I41)</f>
        <v>0</v>
      </c>
      <c r="K41" s="131"/>
      <c r="L41" s="110"/>
      <c r="M41" s="111"/>
      <c r="N41" s="5"/>
      <c r="O41" s="6"/>
      <c r="P41" s="112"/>
      <c r="Q41" s="113"/>
      <c r="R41" s="114"/>
      <c r="S41" s="115"/>
    </row>
    <row r="42" spans="1:19" ht="22.5" customHeight="1" x14ac:dyDescent="0.2">
      <c r="A42" s="102"/>
      <c r="B42" s="103" t="s">
        <v>73</v>
      </c>
      <c r="C42" s="104"/>
      <c r="D42" s="105"/>
      <c r="E42" s="106"/>
      <c r="F42" s="104"/>
      <c r="G42" s="105"/>
      <c r="H42" s="105"/>
      <c r="I42" s="105"/>
      <c r="J42" s="108">
        <f t="shared" si="1"/>
        <v>0</v>
      </c>
      <c r="K42" s="131"/>
      <c r="L42" s="110"/>
      <c r="M42" s="111"/>
      <c r="N42" s="5"/>
      <c r="O42" s="6"/>
      <c r="P42" s="112"/>
      <c r="Q42" s="113"/>
      <c r="R42" s="114"/>
      <c r="S42" s="115"/>
    </row>
    <row r="43" spans="1:19" ht="22.5" customHeight="1" x14ac:dyDescent="0.2">
      <c r="A43" s="116"/>
      <c r="B43" s="103" t="s">
        <v>74</v>
      </c>
      <c r="C43" s="104"/>
      <c r="D43" s="105"/>
      <c r="E43" s="106"/>
      <c r="F43" s="104"/>
      <c r="G43" s="105"/>
      <c r="H43" s="105"/>
      <c r="I43" s="105"/>
      <c r="J43" s="108">
        <f t="shared" si="1"/>
        <v>0</v>
      </c>
      <c r="K43" s="131"/>
      <c r="L43" s="110"/>
      <c r="M43" s="111"/>
      <c r="N43" s="5"/>
      <c r="O43" s="6"/>
      <c r="P43" s="112"/>
      <c r="Q43" s="113"/>
      <c r="R43" s="120"/>
      <c r="S43" s="121"/>
    </row>
    <row r="44" spans="1:19" ht="22.5" customHeight="1" x14ac:dyDescent="0.2">
      <c r="A44" s="79" t="s">
        <v>75</v>
      </c>
      <c r="B44" s="80"/>
      <c r="C44" s="104"/>
      <c r="D44" s="105"/>
      <c r="E44" s="106"/>
      <c r="F44" s="104"/>
      <c r="G44" s="105"/>
      <c r="H44" s="105"/>
      <c r="I44" s="105"/>
      <c r="J44" s="108">
        <f t="shared" si="1"/>
        <v>0</v>
      </c>
      <c r="K44" s="131"/>
      <c r="L44" s="110"/>
      <c r="M44" s="111"/>
      <c r="N44" s="5"/>
      <c r="O44" s="6"/>
      <c r="P44" s="112"/>
      <c r="Q44" s="113"/>
      <c r="R44" s="77"/>
      <c r="S44" s="78"/>
    </row>
    <row r="45" spans="1:19" ht="22.5" customHeight="1" x14ac:dyDescent="0.2">
      <c r="A45" s="79" t="s">
        <v>76</v>
      </c>
      <c r="B45" s="80"/>
      <c r="C45" s="69"/>
      <c r="D45" s="67"/>
      <c r="E45" s="117"/>
      <c r="F45" s="69"/>
      <c r="G45" s="67"/>
      <c r="H45" s="67"/>
      <c r="I45" s="67"/>
      <c r="J45" s="71">
        <f t="shared" si="1"/>
        <v>0</v>
      </c>
      <c r="K45" s="72"/>
      <c r="L45" s="73"/>
      <c r="M45" s="74"/>
      <c r="N45" s="5"/>
      <c r="O45" s="6"/>
      <c r="P45" s="92"/>
      <c r="Q45" s="75"/>
      <c r="R45" s="77"/>
      <c r="S45" s="78"/>
    </row>
    <row r="46" spans="1:19" ht="22.5" customHeight="1" x14ac:dyDescent="0.2">
      <c r="A46" s="93" t="s">
        <v>77</v>
      </c>
      <c r="B46" s="94"/>
      <c r="C46" s="81">
        <v>1939436</v>
      </c>
      <c r="D46" s="82">
        <v>651632</v>
      </c>
      <c r="E46" s="95">
        <v>74245</v>
      </c>
      <c r="F46" s="81">
        <v>8200</v>
      </c>
      <c r="G46" s="82">
        <v>1033</v>
      </c>
      <c r="H46" s="82">
        <v>420</v>
      </c>
      <c r="I46" s="82">
        <v>330</v>
      </c>
      <c r="J46" s="135">
        <f t="shared" si="1"/>
        <v>9983</v>
      </c>
      <c r="K46" s="130">
        <v>8200</v>
      </c>
      <c r="L46" s="99">
        <v>970</v>
      </c>
      <c r="M46" s="89">
        <f>(P46*1000)/Q46</f>
        <v>175.1332073789458</v>
      </c>
      <c r="N46" s="5"/>
      <c r="O46" s="6"/>
      <c r="P46" s="90">
        <f>SUM(F46:F47)</f>
        <v>8250</v>
      </c>
      <c r="Q46" s="91">
        <v>47107</v>
      </c>
      <c r="R46" s="100"/>
      <c r="S46" s="101"/>
    </row>
    <row r="47" spans="1:19" ht="22.5" customHeight="1" x14ac:dyDescent="0.2">
      <c r="A47" s="102"/>
      <c r="B47" s="103" t="s">
        <v>78</v>
      </c>
      <c r="C47" s="69"/>
      <c r="D47" s="67"/>
      <c r="E47" s="136">
        <v>12458</v>
      </c>
      <c r="F47" s="137">
        <v>50</v>
      </c>
      <c r="G47" s="138">
        <v>77</v>
      </c>
      <c r="H47" s="138"/>
      <c r="I47" s="138"/>
      <c r="J47" s="71">
        <f t="shared" si="1"/>
        <v>127</v>
      </c>
      <c r="K47" s="139">
        <v>49</v>
      </c>
      <c r="L47" s="140">
        <v>77</v>
      </c>
      <c r="M47" s="74"/>
      <c r="N47" s="5"/>
      <c r="O47" s="6"/>
      <c r="P47" s="92"/>
      <c r="Q47" s="75"/>
      <c r="R47" s="141"/>
      <c r="S47" s="142"/>
    </row>
    <row r="48" spans="1:19" ht="22.5" customHeight="1" x14ac:dyDescent="0.2">
      <c r="A48" s="79" t="s">
        <v>79</v>
      </c>
      <c r="B48" s="80"/>
      <c r="C48" s="84">
        <v>3206636</v>
      </c>
      <c r="D48" s="85">
        <v>958345</v>
      </c>
      <c r="E48" s="83">
        <v>61116</v>
      </c>
      <c r="F48" s="84">
        <v>9570</v>
      </c>
      <c r="G48" s="85">
        <v>1370</v>
      </c>
      <c r="H48" s="85">
        <v>260</v>
      </c>
      <c r="I48" s="85">
        <v>851</v>
      </c>
      <c r="J48" s="86">
        <f t="shared" si="1"/>
        <v>12051</v>
      </c>
      <c r="K48" s="87">
        <v>9300</v>
      </c>
      <c r="L48" s="88">
        <v>1239</v>
      </c>
      <c r="M48" s="127">
        <f>(P48*1000)/Q48</f>
        <v>196.84067629273108</v>
      </c>
      <c r="N48" s="5"/>
      <c r="O48" s="6"/>
      <c r="P48" s="128">
        <f>F48</f>
        <v>9570</v>
      </c>
      <c r="Q48" s="129">
        <v>48618</v>
      </c>
      <c r="R48" s="77"/>
      <c r="S48" s="78" t="s">
        <v>24</v>
      </c>
    </row>
    <row r="49" spans="1:19" ht="22.5" customHeight="1" x14ac:dyDescent="0.2">
      <c r="A49" s="79" t="s">
        <v>80</v>
      </c>
      <c r="B49" s="80"/>
      <c r="C49" s="84">
        <v>1754668</v>
      </c>
      <c r="D49" s="85">
        <v>555939</v>
      </c>
      <c r="E49" s="83">
        <v>64575</v>
      </c>
      <c r="F49" s="84">
        <v>8950</v>
      </c>
      <c r="G49" s="85">
        <v>1130</v>
      </c>
      <c r="H49" s="85">
        <v>0</v>
      </c>
      <c r="I49" s="85">
        <v>0</v>
      </c>
      <c r="J49" s="86">
        <f t="shared" si="1"/>
        <v>10080</v>
      </c>
      <c r="K49" s="87">
        <v>9000</v>
      </c>
      <c r="L49" s="88">
        <v>1018</v>
      </c>
      <c r="M49" s="127">
        <f>(P49*1000)/Q49</f>
        <v>221.84765634682597</v>
      </c>
      <c r="N49" s="5"/>
      <c r="O49" s="6"/>
      <c r="P49" s="128">
        <f>F49</f>
        <v>8950</v>
      </c>
      <c r="Q49" s="129">
        <v>40343</v>
      </c>
      <c r="R49" s="77"/>
      <c r="S49" s="78"/>
    </row>
    <row r="50" spans="1:19" ht="22.5" customHeight="1" x14ac:dyDescent="0.2">
      <c r="A50" s="79" t="s">
        <v>81</v>
      </c>
      <c r="B50" s="80"/>
      <c r="C50" s="81">
        <v>3401242</v>
      </c>
      <c r="D50" s="82">
        <v>1042425</v>
      </c>
      <c r="E50" s="95">
        <v>133345</v>
      </c>
      <c r="F50" s="84">
        <v>9707</v>
      </c>
      <c r="G50" s="85">
        <v>2190</v>
      </c>
      <c r="H50" s="85">
        <v>521</v>
      </c>
      <c r="I50" s="85">
        <v>590</v>
      </c>
      <c r="J50" s="86">
        <f t="shared" si="1"/>
        <v>13008</v>
      </c>
      <c r="K50" s="87">
        <v>9928</v>
      </c>
      <c r="L50" s="88">
        <v>2042</v>
      </c>
      <c r="M50" s="89">
        <f>(P50*1000)/Q50</f>
        <v>190.28099380436822</v>
      </c>
      <c r="N50" s="5"/>
      <c r="O50" s="6"/>
      <c r="P50" s="90">
        <f>SUM(F50:F51)</f>
        <v>12162</v>
      </c>
      <c r="Q50" s="91">
        <v>63916</v>
      </c>
      <c r="R50" s="77"/>
      <c r="S50" s="78"/>
    </row>
    <row r="51" spans="1:19" ht="22.5" customHeight="1" x14ac:dyDescent="0.2">
      <c r="A51" s="79" t="s">
        <v>82</v>
      </c>
      <c r="B51" s="80"/>
      <c r="C51" s="69"/>
      <c r="D51" s="67"/>
      <c r="E51" s="117"/>
      <c r="F51" s="84">
        <v>2455</v>
      </c>
      <c r="G51" s="85">
        <v>430</v>
      </c>
      <c r="H51" s="85">
        <v>160</v>
      </c>
      <c r="I51" s="85">
        <v>0</v>
      </c>
      <c r="J51" s="86">
        <f t="shared" si="1"/>
        <v>3045</v>
      </c>
      <c r="K51" s="87">
        <v>2218</v>
      </c>
      <c r="L51" s="88">
        <v>408</v>
      </c>
      <c r="M51" s="74"/>
      <c r="N51" s="5"/>
      <c r="O51" s="6"/>
      <c r="P51" s="92"/>
      <c r="Q51" s="75"/>
      <c r="R51" s="77"/>
      <c r="S51" s="78"/>
    </row>
    <row r="52" spans="1:19" ht="22.5" customHeight="1" x14ac:dyDescent="0.2">
      <c r="A52" s="93" t="s">
        <v>83</v>
      </c>
      <c r="B52" s="94"/>
      <c r="C52" s="81">
        <v>2274396</v>
      </c>
      <c r="D52" s="82">
        <v>948027</v>
      </c>
      <c r="E52" s="95">
        <v>10155</v>
      </c>
      <c r="F52" s="81">
        <v>8270</v>
      </c>
      <c r="G52" s="82">
        <v>1260</v>
      </c>
      <c r="H52" s="82">
        <v>450</v>
      </c>
      <c r="I52" s="82">
        <v>175</v>
      </c>
      <c r="J52" s="97">
        <f t="shared" si="1"/>
        <v>10155</v>
      </c>
      <c r="K52" s="130">
        <v>8148</v>
      </c>
      <c r="L52" s="99">
        <v>1300</v>
      </c>
      <c r="M52" s="89">
        <f>(P52*1000)/Q52</f>
        <v>264.95370518694136</v>
      </c>
      <c r="N52" s="5"/>
      <c r="O52" s="6"/>
      <c r="P52" s="90">
        <f>F52</f>
        <v>8270</v>
      </c>
      <c r="Q52" s="91">
        <v>31213</v>
      </c>
      <c r="R52" s="100"/>
      <c r="S52" s="101"/>
    </row>
    <row r="53" spans="1:19" ht="22.5" customHeight="1" x14ac:dyDescent="0.2">
      <c r="A53" s="102"/>
      <c r="B53" s="103" t="s">
        <v>84</v>
      </c>
      <c r="C53" s="104"/>
      <c r="D53" s="105"/>
      <c r="E53" s="106"/>
      <c r="F53" s="104"/>
      <c r="G53" s="105"/>
      <c r="H53" s="105"/>
      <c r="I53" s="105"/>
      <c r="J53" s="108">
        <f t="shared" si="1"/>
        <v>0</v>
      </c>
      <c r="K53" s="131"/>
      <c r="L53" s="110"/>
      <c r="M53" s="111"/>
      <c r="N53" s="5"/>
      <c r="O53" s="6"/>
      <c r="P53" s="112">
        <f>F53</f>
        <v>0</v>
      </c>
      <c r="Q53" s="113"/>
      <c r="R53" s="114"/>
      <c r="S53" s="115"/>
    </row>
    <row r="54" spans="1:19" ht="22.5" customHeight="1" x14ac:dyDescent="0.2">
      <c r="A54" s="102"/>
      <c r="B54" s="103" t="s">
        <v>85</v>
      </c>
      <c r="C54" s="69"/>
      <c r="D54" s="67"/>
      <c r="E54" s="117"/>
      <c r="F54" s="69"/>
      <c r="G54" s="67"/>
      <c r="H54" s="67"/>
      <c r="I54" s="67"/>
      <c r="J54" s="71">
        <f t="shared" si="1"/>
        <v>0</v>
      </c>
      <c r="K54" s="72"/>
      <c r="L54" s="73"/>
      <c r="M54" s="74"/>
      <c r="N54" s="5"/>
      <c r="O54" s="6"/>
      <c r="P54" s="92">
        <f>F54</f>
        <v>0</v>
      </c>
      <c r="Q54" s="75"/>
      <c r="R54" s="120"/>
      <c r="S54" s="121"/>
    </row>
    <row r="55" spans="1:19" ht="22.5" customHeight="1" x14ac:dyDescent="0.2">
      <c r="A55" s="93" t="s">
        <v>86</v>
      </c>
      <c r="B55" s="94"/>
      <c r="C55" s="81">
        <v>1638898</v>
      </c>
      <c r="D55" s="82">
        <v>463568</v>
      </c>
      <c r="E55" s="95">
        <v>197039</v>
      </c>
      <c r="F55" s="81">
        <v>6248</v>
      </c>
      <c r="G55" s="82">
        <v>912</v>
      </c>
      <c r="H55" s="82">
        <v>194</v>
      </c>
      <c r="I55" s="82">
        <v>1532</v>
      </c>
      <c r="J55" s="135">
        <f t="shared" si="1"/>
        <v>8886</v>
      </c>
      <c r="K55" s="130">
        <v>5935</v>
      </c>
      <c r="L55" s="99">
        <v>870</v>
      </c>
      <c r="M55" s="89">
        <f>(P55*1000)/Q55</f>
        <v>177.38446411012782</v>
      </c>
      <c r="N55" s="5"/>
      <c r="O55" s="6"/>
      <c r="P55" s="90">
        <f>SUM(F55:F58)</f>
        <v>7216</v>
      </c>
      <c r="Q55" s="91">
        <v>40680</v>
      </c>
      <c r="R55" s="100"/>
      <c r="S55" s="101"/>
    </row>
    <row r="56" spans="1:19" ht="22.5" customHeight="1" x14ac:dyDescent="0.2">
      <c r="A56" s="102"/>
      <c r="B56" s="103" t="s">
        <v>87</v>
      </c>
      <c r="C56" s="104"/>
      <c r="D56" s="105"/>
      <c r="E56" s="106"/>
      <c r="F56" s="143">
        <v>165</v>
      </c>
      <c r="G56" s="144">
        <v>18</v>
      </c>
      <c r="H56" s="144">
        <v>0</v>
      </c>
      <c r="I56" s="145">
        <v>0</v>
      </c>
      <c r="J56" s="146">
        <f t="shared" si="1"/>
        <v>183</v>
      </c>
      <c r="K56" s="147">
        <v>147</v>
      </c>
      <c r="L56" s="148">
        <v>19</v>
      </c>
      <c r="M56" s="111"/>
      <c r="N56" s="5"/>
      <c r="O56" s="6"/>
      <c r="P56" s="112"/>
      <c r="Q56" s="113"/>
      <c r="R56" s="114"/>
      <c r="S56" s="115"/>
    </row>
    <row r="57" spans="1:19" ht="22.5" customHeight="1" x14ac:dyDescent="0.2">
      <c r="A57" s="102"/>
      <c r="B57" s="103" t="s">
        <v>88</v>
      </c>
      <c r="C57" s="104"/>
      <c r="D57" s="105"/>
      <c r="E57" s="106"/>
      <c r="F57" s="149">
        <v>165</v>
      </c>
      <c r="G57" s="145">
        <v>18</v>
      </c>
      <c r="H57" s="145">
        <v>0</v>
      </c>
      <c r="I57" s="145">
        <v>0</v>
      </c>
      <c r="J57" s="146">
        <f t="shared" si="1"/>
        <v>183</v>
      </c>
      <c r="K57" s="150">
        <v>143</v>
      </c>
      <c r="L57" s="151">
        <v>17</v>
      </c>
      <c r="M57" s="111"/>
      <c r="N57" s="5"/>
      <c r="O57" s="6"/>
      <c r="P57" s="112"/>
      <c r="Q57" s="113"/>
      <c r="R57" s="114"/>
      <c r="S57" s="115"/>
    </row>
    <row r="58" spans="1:19" ht="22.5" customHeight="1" x14ac:dyDescent="0.2">
      <c r="A58" s="116"/>
      <c r="B58" s="103" t="s">
        <v>89</v>
      </c>
      <c r="C58" s="69"/>
      <c r="D58" s="67"/>
      <c r="E58" s="117"/>
      <c r="F58" s="137">
        <v>638</v>
      </c>
      <c r="G58" s="138">
        <v>30</v>
      </c>
      <c r="H58" s="138">
        <v>0</v>
      </c>
      <c r="I58" s="67">
        <v>0</v>
      </c>
      <c r="J58" s="71">
        <f t="shared" si="1"/>
        <v>668</v>
      </c>
      <c r="K58" s="139">
        <v>541</v>
      </c>
      <c r="L58" s="140">
        <v>30</v>
      </c>
      <c r="M58" s="74"/>
      <c r="N58" s="5"/>
      <c r="O58" s="6"/>
      <c r="P58" s="92"/>
      <c r="Q58" s="75"/>
      <c r="R58" s="120"/>
      <c r="S58" s="121"/>
    </row>
    <row r="59" spans="1:19" ht="22.5" customHeight="1" x14ac:dyDescent="0.2">
      <c r="A59" s="79" t="s">
        <v>90</v>
      </c>
      <c r="B59" s="80"/>
      <c r="C59" s="84">
        <v>1817812</v>
      </c>
      <c r="D59" s="85">
        <v>456142</v>
      </c>
      <c r="E59" s="83">
        <v>34068</v>
      </c>
      <c r="F59" s="84">
        <v>6134</v>
      </c>
      <c r="G59" s="85">
        <v>756</v>
      </c>
      <c r="H59" s="85">
        <v>200</v>
      </c>
      <c r="I59" s="152">
        <v>354</v>
      </c>
      <c r="J59" s="86">
        <f t="shared" si="1"/>
        <v>7444</v>
      </c>
      <c r="K59" s="87">
        <v>6416</v>
      </c>
      <c r="L59" s="88">
        <v>982</v>
      </c>
      <c r="M59" s="127">
        <f>(P59*1000)/Q59</f>
        <v>249.11667952727126</v>
      </c>
      <c r="N59" s="5"/>
      <c r="O59" s="6"/>
      <c r="P59" s="128">
        <f>F59</f>
        <v>6134</v>
      </c>
      <c r="Q59" s="129">
        <v>24623</v>
      </c>
      <c r="R59" s="77"/>
      <c r="S59" s="78"/>
    </row>
    <row r="60" spans="1:19" ht="22.5" customHeight="1" x14ac:dyDescent="0.2">
      <c r="A60" s="79" t="s">
        <v>91</v>
      </c>
      <c r="B60" s="80"/>
      <c r="C60" s="84">
        <v>3698639</v>
      </c>
      <c r="D60" s="85">
        <v>256106</v>
      </c>
      <c r="E60" s="83">
        <v>41145</v>
      </c>
      <c r="F60" s="84">
        <v>3590</v>
      </c>
      <c r="G60" s="85">
        <v>644</v>
      </c>
      <c r="H60" s="85">
        <v>50</v>
      </c>
      <c r="I60" s="85"/>
      <c r="J60" s="86">
        <f t="shared" si="1"/>
        <v>4284</v>
      </c>
      <c r="K60" s="87">
        <v>3241</v>
      </c>
      <c r="L60" s="88">
        <v>599</v>
      </c>
      <c r="M60" s="127">
        <f>(P60*1000)/Q60</f>
        <v>197.67633940862288</v>
      </c>
      <c r="N60" s="5" t="s">
        <v>25</v>
      </c>
      <c r="O60" s="6"/>
      <c r="P60" s="128">
        <f>F60</f>
        <v>3590</v>
      </c>
      <c r="Q60" s="129">
        <v>18161</v>
      </c>
      <c r="R60" s="77"/>
      <c r="S60" s="78"/>
    </row>
    <row r="61" spans="1:19" ht="22.5" customHeight="1" x14ac:dyDescent="0.2">
      <c r="A61" s="79" t="s">
        <v>92</v>
      </c>
      <c r="B61" s="80"/>
      <c r="C61" s="84">
        <v>4486903</v>
      </c>
      <c r="D61" s="85">
        <v>759419</v>
      </c>
      <c r="E61" s="83">
        <v>56432</v>
      </c>
      <c r="F61" s="84">
        <v>9741</v>
      </c>
      <c r="G61" s="85">
        <v>1441</v>
      </c>
      <c r="H61" s="85">
        <v>66</v>
      </c>
      <c r="I61" s="85">
        <v>330</v>
      </c>
      <c r="J61" s="86">
        <f t="shared" si="1"/>
        <v>11578</v>
      </c>
      <c r="K61" s="87">
        <v>9603</v>
      </c>
      <c r="L61" s="88">
        <v>1426</v>
      </c>
      <c r="M61" s="127">
        <f>(P61*1000)/Q61</f>
        <v>176.94822888283377</v>
      </c>
      <c r="N61" s="5"/>
      <c r="O61" s="6"/>
      <c r="P61" s="128">
        <f>F61</f>
        <v>9741</v>
      </c>
      <c r="Q61" s="129">
        <v>55050</v>
      </c>
      <c r="R61" s="77"/>
      <c r="S61" s="78" t="s">
        <v>24</v>
      </c>
    </row>
    <row r="62" spans="1:19" ht="22.5" customHeight="1" x14ac:dyDescent="0.2">
      <c r="A62" s="93" t="s">
        <v>93</v>
      </c>
      <c r="B62" s="94"/>
      <c r="C62" s="81">
        <v>3455400</v>
      </c>
      <c r="D62" s="82">
        <v>971571</v>
      </c>
      <c r="E62" s="95">
        <v>242739</v>
      </c>
      <c r="F62" s="81">
        <v>27776</v>
      </c>
      <c r="G62" s="82">
        <v>5440</v>
      </c>
      <c r="H62" s="82">
        <v>2224</v>
      </c>
      <c r="I62" s="82">
        <v>2156</v>
      </c>
      <c r="J62" s="97">
        <f t="shared" si="1"/>
        <v>37596</v>
      </c>
      <c r="K62" s="153">
        <v>28459</v>
      </c>
      <c r="L62" s="99">
        <v>5181</v>
      </c>
      <c r="M62" s="89">
        <f>(P62*1000)/Q62</f>
        <v>421.42315278409956</v>
      </c>
      <c r="N62" s="5"/>
      <c r="O62" s="6"/>
      <c r="P62" s="91">
        <f>F62</f>
        <v>27776</v>
      </c>
      <c r="Q62" s="91">
        <v>65910</v>
      </c>
      <c r="R62" s="100"/>
      <c r="S62" s="101" t="s">
        <v>26</v>
      </c>
    </row>
    <row r="63" spans="1:19" ht="22.5" customHeight="1" x14ac:dyDescent="0.2">
      <c r="A63" s="102"/>
      <c r="B63" s="103" t="s">
        <v>94</v>
      </c>
      <c r="C63" s="104"/>
      <c r="D63" s="105"/>
      <c r="E63" s="106"/>
      <c r="F63" s="104"/>
      <c r="G63" s="105"/>
      <c r="H63" s="105"/>
      <c r="I63" s="105"/>
      <c r="J63" s="108">
        <f t="shared" si="1"/>
        <v>0</v>
      </c>
      <c r="K63" s="131"/>
      <c r="L63" s="110"/>
      <c r="M63" s="111"/>
      <c r="N63" s="5"/>
      <c r="O63" s="6"/>
      <c r="P63" s="113"/>
      <c r="Q63" s="113"/>
      <c r="R63" s="114"/>
      <c r="S63" s="115"/>
    </row>
    <row r="64" spans="1:19" ht="22.5" customHeight="1" x14ac:dyDescent="0.2">
      <c r="A64" s="154"/>
      <c r="B64" s="103" t="s">
        <v>95</v>
      </c>
      <c r="C64" s="104"/>
      <c r="D64" s="105"/>
      <c r="E64" s="106"/>
      <c r="F64" s="104"/>
      <c r="G64" s="105"/>
      <c r="H64" s="105"/>
      <c r="I64" s="105"/>
      <c r="J64" s="108">
        <f t="shared" si="1"/>
        <v>0</v>
      </c>
      <c r="K64" s="131"/>
      <c r="L64" s="110"/>
      <c r="M64" s="111"/>
      <c r="N64" s="5"/>
      <c r="O64" s="6"/>
      <c r="P64" s="113"/>
      <c r="Q64" s="113"/>
      <c r="R64" s="114"/>
      <c r="S64" s="115"/>
    </row>
    <row r="65" spans="1:19" ht="22.5" customHeight="1" x14ac:dyDescent="0.2">
      <c r="A65" s="102"/>
      <c r="B65" s="103" t="s">
        <v>96</v>
      </c>
      <c r="C65" s="104"/>
      <c r="D65" s="105"/>
      <c r="E65" s="106"/>
      <c r="F65" s="104"/>
      <c r="G65" s="105"/>
      <c r="H65" s="105"/>
      <c r="I65" s="105"/>
      <c r="J65" s="108">
        <f t="shared" si="1"/>
        <v>0</v>
      </c>
      <c r="K65" s="131"/>
      <c r="L65" s="110"/>
      <c r="M65" s="111"/>
      <c r="N65" s="5"/>
      <c r="O65" s="6"/>
      <c r="P65" s="113"/>
      <c r="Q65" s="113"/>
      <c r="R65" s="114"/>
      <c r="S65" s="115"/>
    </row>
    <row r="66" spans="1:19" ht="22.5" customHeight="1" x14ac:dyDescent="0.2">
      <c r="A66" s="102"/>
      <c r="B66" s="103" t="s">
        <v>97</v>
      </c>
      <c r="C66" s="104"/>
      <c r="D66" s="105"/>
      <c r="E66" s="106"/>
      <c r="F66" s="104"/>
      <c r="G66" s="105"/>
      <c r="H66" s="105"/>
      <c r="I66" s="105"/>
      <c r="J66" s="108">
        <f t="shared" si="1"/>
        <v>0</v>
      </c>
      <c r="K66" s="131"/>
      <c r="L66" s="110"/>
      <c r="M66" s="111"/>
      <c r="N66" s="5"/>
      <c r="O66" s="6"/>
      <c r="P66" s="113"/>
      <c r="Q66" s="113"/>
      <c r="R66" s="114"/>
      <c r="S66" s="115"/>
    </row>
    <row r="67" spans="1:19" ht="22.5" customHeight="1" x14ac:dyDescent="0.2">
      <c r="A67" s="102"/>
      <c r="B67" s="103" t="s">
        <v>98</v>
      </c>
      <c r="C67" s="104"/>
      <c r="D67" s="105"/>
      <c r="E67" s="106"/>
      <c r="F67" s="104"/>
      <c r="G67" s="105"/>
      <c r="H67" s="105"/>
      <c r="I67" s="105"/>
      <c r="J67" s="108">
        <f t="shared" si="1"/>
        <v>0</v>
      </c>
      <c r="K67" s="131"/>
      <c r="L67" s="110"/>
      <c r="M67" s="111"/>
      <c r="N67" s="5"/>
      <c r="O67" s="6"/>
      <c r="P67" s="113"/>
      <c r="Q67" s="113"/>
      <c r="R67" s="114"/>
      <c r="S67" s="115"/>
    </row>
    <row r="68" spans="1:19" ht="22.5" customHeight="1" x14ac:dyDescent="0.2">
      <c r="A68" s="102"/>
      <c r="B68" s="103" t="s">
        <v>99</v>
      </c>
      <c r="C68" s="104"/>
      <c r="D68" s="105"/>
      <c r="E68" s="106"/>
      <c r="F68" s="104"/>
      <c r="G68" s="105"/>
      <c r="H68" s="105"/>
      <c r="I68" s="105"/>
      <c r="J68" s="108">
        <f t="shared" si="1"/>
        <v>0</v>
      </c>
      <c r="K68" s="131"/>
      <c r="L68" s="110"/>
      <c r="M68" s="111"/>
      <c r="N68" s="5"/>
      <c r="O68" s="6"/>
      <c r="P68" s="113"/>
      <c r="Q68" s="113"/>
      <c r="R68" s="114"/>
      <c r="S68" s="115"/>
    </row>
    <row r="69" spans="1:19" ht="22.5" customHeight="1" x14ac:dyDescent="0.2">
      <c r="A69" s="102"/>
      <c r="B69" s="103" t="s">
        <v>100</v>
      </c>
      <c r="C69" s="104"/>
      <c r="D69" s="105"/>
      <c r="E69" s="106"/>
      <c r="F69" s="104"/>
      <c r="G69" s="105"/>
      <c r="H69" s="105"/>
      <c r="I69" s="105"/>
      <c r="J69" s="108">
        <f t="shared" si="1"/>
        <v>0</v>
      </c>
      <c r="K69" s="131"/>
      <c r="L69" s="110"/>
      <c r="M69" s="111"/>
      <c r="N69" s="5"/>
      <c r="O69" s="6"/>
      <c r="P69" s="113"/>
      <c r="Q69" s="113"/>
      <c r="R69" s="114"/>
      <c r="S69" s="115"/>
    </row>
    <row r="70" spans="1:19" ht="22.5" customHeight="1" x14ac:dyDescent="0.2">
      <c r="A70" s="102"/>
      <c r="B70" s="103" t="s">
        <v>101</v>
      </c>
      <c r="C70" s="69"/>
      <c r="D70" s="67"/>
      <c r="E70" s="117"/>
      <c r="F70" s="69"/>
      <c r="G70" s="67"/>
      <c r="H70" s="67"/>
      <c r="I70" s="67"/>
      <c r="J70" s="71">
        <f t="shared" si="1"/>
        <v>0</v>
      </c>
      <c r="K70" s="72"/>
      <c r="L70" s="73"/>
      <c r="M70" s="74"/>
      <c r="N70" s="5"/>
      <c r="O70" s="6"/>
      <c r="P70" s="75"/>
      <c r="Q70" s="75"/>
      <c r="R70" s="120"/>
      <c r="S70" s="121"/>
    </row>
    <row r="71" spans="1:19" ht="22.5" customHeight="1" x14ac:dyDescent="0.2">
      <c r="A71" s="93" t="s">
        <v>102</v>
      </c>
      <c r="B71" s="94"/>
      <c r="C71" s="81">
        <v>5580320</v>
      </c>
      <c r="D71" s="82">
        <v>1954159</v>
      </c>
      <c r="E71" s="95">
        <v>177018</v>
      </c>
      <c r="F71" s="81">
        <v>21400</v>
      </c>
      <c r="G71" s="82">
        <v>2700</v>
      </c>
      <c r="H71" s="82">
        <v>0</v>
      </c>
      <c r="I71" s="82">
        <v>610</v>
      </c>
      <c r="J71" s="97">
        <f>SUM(F71:I71)</f>
        <v>24710</v>
      </c>
      <c r="K71" s="130">
        <v>20742</v>
      </c>
      <c r="L71" s="99">
        <v>2679</v>
      </c>
      <c r="M71" s="89">
        <f>(P71*1000)/Q71</f>
        <v>220.98078293284868</v>
      </c>
      <c r="N71" s="5"/>
      <c r="O71" s="6"/>
      <c r="P71" s="90">
        <f>F71</f>
        <v>21400</v>
      </c>
      <c r="Q71" s="91">
        <v>96841</v>
      </c>
      <c r="R71" s="155"/>
      <c r="S71" s="156"/>
    </row>
    <row r="72" spans="1:19" ht="22.5" customHeight="1" x14ac:dyDescent="0.2">
      <c r="A72" s="102"/>
      <c r="B72" s="103" t="s">
        <v>103</v>
      </c>
      <c r="C72" s="104"/>
      <c r="D72" s="105"/>
      <c r="E72" s="106"/>
      <c r="F72" s="104"/>
      <c r="G72" s="105"/>
      <c r="H72" s="105"/>
      <c r="I72" s="105"/>
      <c r="J72" s="108">
        <f t="shared" si="1"/>
        <v>0</v>
      </c>
      <c r="K72" s="131"/>
      <c r="L72" s="110"/>
      <c r="M72" s="111"/>
      <c r="N72" s="5"/>
      <c r="O72" s="6"/>
      <c r="P72" s="112">
        <f>F72</f>
        <v>0</v>
      </c>
      <c r="Q72" s="113"/>
      <c r="R72" s="141"/>
      <c r="S72" s="142"/>
    </row>
    <row r="73" spans="1:19" ht="22.5" customHeight="1" x14ac:dyDescent="0.2">
      <c r="A73" s="64" t="s">
        <v>104</v>
      </c>
      <c r="B73" s="65"/>
      <c r="C73" s="104"/>
      <c r="D73" s="105"/>
      <c r="E73" s="106"/>
      <c r="F73" s="104"/>
      <c r="G73" s="105"/>
      <c r="H73" s="105"/>
      <c r="I73" s="105"/>
      <c r="J73" s="108">
        <f t="shared" si="1"/>
        <v>0</v>
      </c>
      <c r="K73" s="131"/>
      <c r="L73" s="110"/>
      <c r="M73" s="111"/>
      <c r="N73" s="5"/>
      <c r="O73" s="6"/>
      <c r="P73" s="112">
        <f>F73</f>
        <v>0</v>
      </c>
      <c r="Q73" s="113"/>
      <c r="R73" s="77"/>
      <c r="S73" s="78"/>
    </row>
    <row r="74" spans="1:19" ht="22.5" customHeight="1" x14ac:dyDescent="0.2">
      <c r="A74" s="79" t="s">
        <v>105</v>
      </c>
      <c r="B74" s="80"/>
      <c r="C74" s="104"/>
      <c r="D74" s="105"/>
      <c r="E74" s="106"/>
      <c r="F74" s="104"/>
      <c r="G74" s="105"/>
      <c r="H74" s="105"/>
      <c r="I74" s="105"/>
      <c r="J74" s="108">
        <f t="shared" si="1"/>
        <v>0</v>
      </c>
      <c r="K74" s="131"/>
      <c r="L74" s="110"/>
      <c r="M74" s="111"/>
      <c r="N74" s="5"/>
      <c r="O74" s="6"/>
      <c r="P74" s="112">
        <f>F74</f>
        <v>0</v>
      </c>
      <c r="Q74" s="113"/>
      <c r="R74" s="77"/>
      <c r="S74" s="78"/>
    </row>
    <row r="75" spans="1:19" ht="22.5" customHeight="1" x14ac:dyDescent="0.2">
      <c r="A75" s="79" t="s">
        <v>106</v>
      </c>
      <c r="B75" s="80"/>
      <c r="C75" s="69"/>
      <c r="D75" s="67"/>
      <c r="E75" s="117"/>
      <c r="F75" s="69"/>
      <c r="G75" s="67"/>
      <c r="H75" s="67"/>
      <c r="I75" s="67"/>
      <c r="J75" s="71">
        <f t="shared" si="1"/>
        <v>0</v>
      </c>
      <c r="K75" s="72"/>
      <c r="L75" s="73"/>
      <c r="M75" s="74"/>
      <c r="N75" s="5"/>
      <c r="O75" s="6"/>
      <c r="P75" s="92">
        <f>F75</f>
        <v>0</v>
      </c>
      <c r="Q75" s="75"/>
      <c r="R75" s="77"/>
      <c r="S75" s="78"/>
    </row>
    <row r="76" spans="1:19" ht="22.5" customHeight="1" x14ac:dyDescent="0.2">
      <c r="A76" s="93" t="s">
        <v>107</v>
      </c>
      <c r="B76" s="94"/>
      <c r="C76" s="81">
        <v>3856792</v>
      </c>
      <c r="D76" s="82">
        <v>1738062</v>
      </c>
      <c r="E76" s="95">
        <v>75734</v>
      </c>
      <c r="F76" s="157">
        <v>5200</v>
      </c>
      <c r="G76" s="82">
        <v>868</v>
      </c>
      <c r="H76" s="158">
        <v>0</v>
      </c>
      <c r="I76" s="158">
        <v>0</v>
      </c>
      <c r="J76" s="135">
        <f t="shared" si="1"/>
        <v>6068</v>
      </c>
      <c r="K76" s="159">
        <v>4594</v>
      </c>
      <c r="L76" s="99">
        <v>816</v>
      </c>
      <c r="M76" s="89">
        <f>(P76*1000)/Q76</f>
        <v>203.06506760157592</v>
      </c>
      <c r="N76" s="5"/>
      <c r="O76" s="6"/>
      <c r="P76" s="160">
        <f>SUM(F76:F78)</f>
        <v>11700</v>
      </c>
      <c r="Q76" s="91">
        <v>57617</v>
      </c>
      <c r="R76" s="100"/>
      <c r="S76" s="101"/>
    </row>
    <row r="77" spans="1:19" ht="22.5" customHeight="1" x14ac:dyDescent="0.2">
      <c r="A77" s="102"/>
      <c r="B77" s="103" t="s">
        <v>108</v>
      </c>
      <c r="C77" s="104"/>
      <c r="D77" s="105"/>
      <c r="E77" s="106"/>
      <c r="F77" s="69">
        <v>1300</v>
      </c>
      <c r="G77" s="67"/>
      <c r="H77" s="67">
        <v>0</v>
      </c>
      <c r="I77" s="67"/>
      <c r="J77" s="71">
        <f t="shared" si="1"/>
        <v>1300</v>
      </c>
      <c r="K77" s="72">
        <v>1571</v>
      </c>
      <c r="L77" s="73"/>
      <c r="M77" s="111"/>
      <c r="N77" s="5"/>
      <c r="O77" s="6"/>
      <c r="P77" s="90"/>
      <c r="Q77" s="113"/>
      <c r="R77" s="141"/>
      <c r="S77" s="142"/>
    </row>
    <row r="78" spans="1:19" ht="22.5" customHeight="1" x14ac:dyDescent="0.2">
      <c r="A78" s="79" t="s">
        <v>109</v>
      </c>
      <c r="B78" s="80"/>
      <c r="C78" s="69"/>
      <c r="D78" s="67"/>
      <c r="E78" s="117"/>
      <c r="F78" s="84">
        <v>5200</v>
      </c>
      <c r="G78" s="85">
        <v>664</v>
      </c>
      <c r="H78" s="85">
        <v>0</v>
      </c>
      <c r="I78" s="85"/>
      <c r="J78" s="86">
        <f>SUM(F78:I78)</f>
        <v>5864</v>
      </c>
      <c r="K78" s="87">
        <v>4620</v>
      </c>
      <c r="L78" s="88">
        <v>676</v>
      </c>
      <c r="M78" s="74"/>
      <c r="N78" s="5"/>
      <c r="O78" s="6"/>
      <c r="P78" s="92"/>
      <c r="Q78" s="75"/>
      <c r="R78" s="77"/>
      <c r="S78" s="78"/>
    </row>
    <row r="79" spans="1:19" ht="22.5" customHeight="1" x14ac:dyDescent="0.2">
      <c r="A79" s="79" t="s">
        <v>110</v>
      </c>
      <c r="B79" s="80"/>
      <c r="C79" s="84">
        <v>863753</v>
      </c>
      <c r="D79" s="85">
        <v>257102</v>
      </c>
      <c r="E79" s="83">
        <v>85935</v>
      </c>
      <c r="F79" s="84">
        <v>6700</v>
      </c>
      <c r="G79" s="85">
        <v>1102</v>
      </c>
      <c r="H79" s="85">
        <v>0</v>
      </c>
      <c r="I79" s="85">
        <v>0</v>
      </c>
      <c r="J79" s="86">
        <f t="shared" si="1"/>
        <v>7802</v>
      </c>
      <c r="K79" s="87">
        <v>6699</v>
      </c>
      <c r="L79" s="88">
        <v>991</v>
      </c>
      <c r="M79" s="127">
        <f>(P79*1000)/Q79</f>
        <v>229.02068022560246</v>
      </c>
      <c r="N79" s="5"/>
      <c r="O79" s="6"/>
      <c r="P79" s="128">
        <f t="shared" ref="P79:P127" si="2">F79</f>
        <v>6700</v>
      </c>
      <c r="Q79" s="161">
        <v>29255</v>
      </c>
      <c r="R79" s="77"/>
      <c r="S79" s="78"/>
    </row>
    <row r="80" spans="1:19" ht="22.5" customHeight="1" x14ac:dyDescent="0.2">
      <c r="A80" s="93" t="s">
        <v>111</v>
      </c>
      <c r="B80" s="94"/>
      <c r="C80" s="81">
        <v>6749360</v>
      </c>
      <c r="D80" s="82">
        <v>2497683</v>
      </c>
      <c r="E80" s="95">
        <v>187439</v>
      </c>
      <c r="F80" s="81">
        <v>19370</v>
      </c>
      <c r="G80" s="82">
        <v>5230</v>
      </c>
      <c r="H80" s="82"/>
      <c r="I80" s="82"/>
      <c r="J80" s="97">
        <f t="shared" si="1"/>
        <v>24600</v>
      </c>
      <c r="K80" s="130">
        <v>19254</v>
      </c>
      <c r="L80" s="99">
        <v>4817</v>
      </c>
      <c r="M80" s="89">
        <f>(P80*1000)/Q80</f>
        <v>208.6857216733643</v>
      </c>
      <c r="N80" s="5"/>
      <c r="O80" s="6"/>
      <c r="P80" s="90">
        <f t="shared" si="2"/>
        <v>19370</v>
      </c>
      <c r="Q80" s="91">
        <v>92819</v>
      </c>
      <c r="R80" s="100"/>
      <c r="S80" s="101"/>
    </row>
    <row r="81" spans="1:19" ht="22.5" customHeight="1" x14ac:dyDescent="0.2">
      <c r="A81" s="102"/>
      <c r="B81" s="103" t="s">
        <v>112</v>
      </c>
      <c r="C81" s="104"/>
      <c r="D81" s="105"/>
      <c r="E81" s="106"/>
      <c r="F81" s="104"/>
      <c r="G81" s="105"/>
      <c r="H81" s="105"/>
      <c r="I81" s="105"/>
      <c r="J81" s="108">
        <f t="shared" si="1"/>
        <v>0</v>
      </c>
      <c r="K81" s="131"/>
      <c r="L81" s="110"/>
      <c r="M81" s="111"/>
      <c r="N81" s="5"/>
      <c r="O81" s="6"/>
      <c r="P81" s="112">
        <f t="shared" si="2"/>
        <v>0</v>
      </c>
      <c r="Q81" s="113"/>
      <c r="R81" s="114"/>
      <c r="S81" s="115"/>
    </row>
    <row r="82" spans="1:19" ht="22.5" customHeight="1" x14ac:dyDescent="0.2">
      <c r="A82" s="162"/>
      <c r="B82" s="103" t="s">
        <v>113</v>
      </c>
      <c r="C82" s="104"/>
      <c r="D82" s="105"/>
      <c r="E82" s="106"/>
      <c r="F82" s="104"/>
      <c r="G82" s="105"/>
      <c r="H82" s="105"/>
      <c r="I82" s="105"/>
      <c r="J82" s="108">
        <f t="shared" si="1"/>
        <v>0</v>
      </c>
      <c r="K82" s="131"/>
      <c r="L82" s="110"/>
      <c r="M82" s="111"/>
      <c r="N82" s="5"/>
      <c r="O82" s="6"/>
      <c r="P82" s="112">
        <f t="shared" si="2"/>
        <v>0</v>
      </c>
      <c r="Q82" s="113"/>
      <c r="R82" s="114"/>
      <c r="S82" s="115"/>
    </row>
    <row r="83" spans="1:19" ht="22.5" customHeight="1" x14ac:dyDescent="0.2">
      <c r="A83" s="162"/>
      <c r="B83" s="103" t="s">
        <v>114</v>
      </c>
      <c r="C83" s="104"/>
      <c r="D83" s="105"/>
      <c r="E83" s="106"/>
      <c r="F83" s="104"/>
      <c r="G83" s="105"/>
      <c r="H83" s="105"/>
      <c r="I83" s="105"/>
      <c r="J83" s="108">
        <f t="shared" si="1"/>
        <v>0</v>
      </c>
      <c r="K83" s="131"/>
      <c r="L83" s="110"/>
      <c r="M83" s="111"/>
      <c r="N83" s="5"/>
      <c r="O83" s="6"/>
      <c r="P83" s="112">
        <f t="shared" si="2"/>
        <v>0</v>
      </c>
      <c r="Q83" s="113"/>
      <c r="R83" s="114"/>
      <c r="S83" s="115"/>
    </row>
    <row r="84" spans="1:19" ht="22.5" customHeight="1" x14ac:dyDescent="0.2">
      <c r="A84" s="163"/>
      <c r="B84" s="103" t="s">
        <v>115</v>
      </c>
      <c r="C84" s="69"/>
      <c r="D84" s="67"/>
      <c r="E84" s="117"/>
      <c r="F84" s="69"/>
      <c r="G84" s="67"/>
      <c r="H84" s="67"/>
      <c r="I84" s="67"/>
      <c r="J84" s="71">
        <f t="shared" si="1"/>
        <v>0</v>
      </c>
      <c r="K84" s="72"/>
      <c r="L84" s="73"/>
      <c r="M84" s="74"/>
      <c r="N84" s="5"/>
      <c r="O84" s="6"/>
      <c r="P84" s="92">
        <f t="shared" si="2"/>
        <v>0</v>
      </c>
      <c r="Q84" s="75"/>
      <c r="R84" s="120"/>
      <c r="S84" s="121"/>
    </row>
    <row r="85" spans="1:19" ht="22.5" customHeight="1" x14ac:dyDescent="0.2">
      <c r="A85" s="79" t="s">
        <v>116</v>
      </c>
      <c r="B85" s="80"/>
      <c r="C85" s="69">
        <v>489496</v>
      </c>
      <c r="D85" s="67">
        <v>131298</v>
      </c>
      <c r="E85" s="117">
        <v>16783</v>
      </c>
      <c r="F85" s="69">
        <v>3128</v>
      </c>
      <c r="G85" s="67">
        <v>354</v>
      </c>
      <c r="H85" s="67">
        <v>320</v>
      </c>
      <c r="I85" s="67">
        <v>0</v>
      </c>
      <c r="J85" s="86">
        <f t="shared" si="1"/>
        <v>3802</v>
      </c>
      <c r="K85" s="72">
        <v>3128</v>
      </c>
      <c r="L85" s="73">
        <v>320</v>
      </c>
      <c r="M85" s="127">
        <f>(P85*1000)/Q85</f>
        <v>761.44109055501463</v>
      </c>
      <c r="N85" s="5"/>
      <c r="O85" s="6"/>
      <c r="P85" s="128">
        <f>F85</f>
        <v>3128</v>
      </c>
      <c r="Q85" s="161">
        <v>4108</v>
      </c>
      <c r="R85" s="77"/>
      <c r="S85" s="78"/>
    </row>
    <row r="86" spans="1:19" ht="22.5" customHeight="1" x14ac:dyDescent="0.2">
      <c r="A86" s="79" t="s">
        <v>117</v>
      </c>
      <c r="B86" s="80"/>
      <c r="C86" s="69">
        <v>620452</v>
      </c>
      <c r="D86" s="67">
        <v>175899</v>
      </c>
      <c r="E86" s="117">
        <v>28263</v>
      </c>
      <c r="F86" s="69">
        <v>3000</v>
      </c>
      <c r="G86" s="67">
        <v>1860</v>
      </c>
      <c r="H86" s="67">
        <v>80</v>
      </c>
      <c r="I86" s="67">
        <v>628</v>
      </c>
      <c r="J86" s="86">
        <f t="shared" si="1"/>
        <v>5568</v>
      </c>
      <c r="K86" s="72">
        <v>2767</v>
      </c>
      <c r="L86" s="73">
        <v>1211</v>
      </c>
      <c r="M86" s="127">
        <f>(P86*1000)/Q86</f>
        <v>308.19806862543663</v>
      </c>
      <c r="N86" s="5"/>
      <c r="O86" s="6"/>
      <c r="P86" s="128">
        <f t="shared" si="2"/>
        <v>3000</v>
      </c>
      <c r="Q86" s="129">
        <v>9734</v>
      </c>
      <c r="R86" s="77"/>
      <c r="S86" s="78"/>
    </row>
    <row r="87" spans="1:19" ht="22.5" customHeight="1" x14ac:dyDescent="0.2">
      <c r="A87" s="79" t="s">
        <v>118</v>
      </c>
      <c r="B87" s="80"/>
      <c r="C87" s="81">
        <v>4015194</v>
      </c>
      <c r="D87" s="82">
        <v>1588420</v>
      </c>
      <c r="E87" s="95">
        <v>41545</v>
      </c>
      <c r="F87" s="81">
        <v>5800</v>
      </c>
      <c r="G87" s="82">
        <v>1211</v>
      </c>
      <c r="H87" s="82">
        <v>200</v>
      </c>
      <c r="I87" s="82"/>
      <c r="J87" s="97">
        <f t="shared" si="1"/>
        <v>7211</v>
      </c>
      <c r="K87" s="130">
        <v>5811</v>
      </c>
      <c r="L87" s="99">
        <v>1162</v>
      </c>
      <c r="M87" s="89">
        <f>(P87*1000)/Q87</f>
        <v>292.48613212304588</v>
      </c>
      <c r="N87" s="5"/>
      <c r="O87" s="6"/>
      <c r="P87" s="91">
        <f>F87</f>
        <v>5800</v>
      </c>
      <c r="Q87" s="91">
        <v>19830</v>
      </c>
      <c r="R87" s="77"/>
      <c r="S87" s="78"/>
    </row>
    <row r="88" spans="1:19" ht="22.5" customHeight="1" x14ac:dyDescent="0.2">
      <c r="A88" s="79" t="s">
        <v>119</v>
      </c>
      <c r="B88" s="80"/>
      <c r="C88" s="69"/>
      <c r="D88" s="67"/>
      <c r="E88" s="117"/>
      <c r="F88" s="164"/>
      <c r="G88" s="67"/>
      <c r="H88" s="67"/>
      <c r="I88" s="67"/>
      <c r="J88" s="71">
        <f t="shared" si="1"/>
        <v>0</v>
      </c>
      <c r="K88" s="72"/>
      <c r="L88" s="73"/>
      <c r="M88" s="74"/>
      <c r="N88" s="5"/>
      <c r="O88" s="6"/>
      <c r="P88" s="75"/>
      <c r="Q88" s="75"/>
      <c r="R88" s="77"/>
      <c r="S88" s="78"/>
    </row>
    <row r="89" spans="1:19" ht="22.5" customHeight="1" x14ac:dyDescent="0.2">
      <c r="A89" s="79" t="s">
        <v>120</v>
      </c>
      <c r="B89" s="80"/>
      <c r="C89" s="84">
        <v>754254</v>
      </c>
      <c r="D89" s="85">
        <v>26233</v>
      </c>
      <c r="E89" s="83">
        <v>28615</v>
      </c>
      <c r="F89" s="84">
        <v>6066</v>
      </c>
      <c r="G89" s="85">
        <v>1165</v>
      </c>
      <c r="H89" s="85">
        <v>234</v>
      </c>
      <c r="I89" s="85">
        <v>338</v>
      </c>
      <c r="J89" s="86">
        <f t="shared" si="1"/>
        <v>7803</v>
      </c>
      <c r="K89" s="87">
        <v>6178</v>
      </c>
      <c r="L89" s="88">
        <v>1038</v>
      </c>
      <c r="M89" s="127">
        <f t="shared" ref="M89:M98" si="3">(P89*1000)/Q89</f>
        <v>371.46356399265159</v>
      </c>
      <c r="N89" s="5"/>
      <c r="O89" s="6"/>
      <c r="P89" s="128">
        <f t="shared" si="2"/>
        <v>6066</v>
      </c>
      <c r="Q89" s="161">
        <v>16330</v>
      </c>
      <c r="R89" s="77"/>
      <c r="S89" s="78"/>
    </row>
    <row r="90" spans="1:19" ht="22.5" customHeight="1" x14ac:dyDescent="0.2">
      <c r="A90" s="79" t="s">
        <v>121</v>
      </c>
      <c r="B90" s="80"/>
      <c r="C90" s="84">
        <v>1717798</v>
      </c>
      <c r="D90" s="85">
        <v>1218723</v>
      </c>
      <c r="E90" s="83">
        <v>39627</v>
      </c>
      <c r="F90" s="84">
        <v>6222</v>
      </c>
      <c r="G90" s="85">
        <v>703</v>
      </c>
      <c r="H90" s="85">
        <v>991</v>
      </c>
      <c r="I90" s="85">
        <v>235</v>
      </c>
      <c r="J90" s="86">
        <f t="shared" si="1"/>
        <v>8151</v>
      </c>
      <c r="K90" s="87">
        <v>6411</v>
      </c>
      <c r="L90" s="88">
        <v>702</v>
      </c>
      <c r="M90" s="127">
        <f t="shared" si="3"/>
        <v>341.51160876008561</v>
      </c>
      <c r="N90" s="5"/>
      <c r="O90" s="6"/>
      <c r="P90" s="128">
        <f t="shared" si="2"/>
        <v>6222</v>
      </c>
      <c r="Q90" s="161">
        <v>18219</v>
      </c>
      <c r="R90" s="77"/>
      <c r="S90" s="78" t="s">
        <v>27</v>
      </c>
    </row>
    <row r="91" spans="1:19" ht="22.5" customHeight="1" x14ac:dyDescent="0.2">
      <c r="A91" s="79" t="s">
        <v>122</v>
      </c>
      <c r="B91" s="80"/>
      <c r="C91" s="84">
        <v>1108741</v>
      </c>
      <c r="D91" s="85">
        <v>266888</v>
      </c>
      <c r="E91" s="83">
        <v>32575</v>
      </c>
      <c r="F91" s="84">
        <v>5962</v>
      </c>
      <c r="G91" s="85">
        <v>1738</v>
      </c>
      <c r="H91" s="85">
        <v>800</v>
      </c>
      <c r="I91" s="85">
        <v>198</v>
      </c>
      <c r="J91" s="86">
        <f t="shared" si="1"/>
        <v>8698</v>
      </c>
      <c r="K91" s="87">
        <v>5989</v>
      </c>
      <c r="L91" s="88">
        <v>1485</v>
      </c>
      <c r="M91" s="127">
        <f t="shared" si="3"/>
        <v>430.84260731319557</v>
      </c>
      <c r="N91" s="5"/>
      <c r="O91" s="6"/>
      <c r="P91" s="128">
        <f t="shared" si="2"/>
        <v>5962</v>
      </c>
      <c r="Q91" s="161">
        <v>13838</v>
      </c>
      <c r="R91" s="77"/>
      <c r="S91" s="78" t="s">
        <v>28</v>
      </c>
    </row>
    <row r="92" spans="1:19" ht="22.5" customHeight="1" x14ac:dyDescent="0.2">
      <c r="A92" s="79" t="s">
        <v>123</v>
      </c>
      <c r="B92" s="80"/>
      <c r="C92" s="81">
        <v>1101296</v>
      </c>
      <c r="D92" s="82">
        <v>238103</v>
      </c>
      <c r="E92" s="95">
        <v>27424</v>
      </c>
      <c r="F92" s="81">
        <v>6025</v>
      </c>
      <c r="G92" s="82">
        <v>1004</v>
      </c>
      <c r="H92" s="82">
        <v>450</v>
      </c>
      <c r="I92" s="82"/>
      <c r="J92" s="86">
        <f t="shared" si="1"/>
        <v>7479</v>
      </c>
      <c r="K92" s="130">
        <v>6233</v>
      </c>
      <c r="L92" s="99">
        <v>864</v>
      </c>
      <c r="M92" s="89">
        <f t="shared" si="3"/>
        <v>343.97122630737613</v>
      </c>
      <c r="N92" s="5"/>
      <c r="O92" s="6"/>
      <c r="P92" s="128">
        <f t="shared" si="2"/>
        <v>6025</v>
      </c>
      <c r="Q92" s="165">
        <v>17516</v>
      </c>
      <c r="R92" s="77"/>
      <c r="S92" s="78"/>
    </row>
    <row r="93" spans="1:19" ht="22.5" customHeight="1" x14ac:dyDescent="0.2">
      <c r="A93" s="79" t="s">
        <v>124</v>
      </c>
      <c r="B93" s="80"/>
      <c r="C93" s="84">
        <v>3221105</v>
      </c>
      <c r="D93" s="85">
        <v>279148</v>
      </c>
      <c r="E93" s="83">
        <v>50447</v>
      </c>
      <c r="F93" s="84">
        <v>5150</v>
      </c>
      <c r="G93" s="85">
        <v>1000</v>
      </c>
      <c r="H93" s="85">
        <v>150</v>
      </c>
      <c r="I93" s="85">
        <v>101</v>
      </c>
      <c r="J93" s="86">
        <f t="shared" si="1"/>
        <v>6401</v>
      </c>
      <c r="K93" s="87">
        <v>4823</v>
      </c>
      <c r="L93" s="88">
        <v>999</v>
      </c>
      <c r="M93" s="127">
        <f t="shared" si="3"/>
        <v>210.27274211987589</v>
      </c>
      <c r="N93" s="5"/>
      <c r="O93" s="6"/>
      <c r="P93" s="128">
        <f t="shared" si="2"/>
        <v>5150</v>
      </c>
      <c r="Q93" s="161">
        <v>24492</v>
      </c>
      <c r="R93" s="77"/>
      <c r="S93" s="78" t="s">
        <v>29</v>
      </c>
    </row>
    <row r="94" spans="1:19" ht="22.5" customHeight="1" x14ac:dyDescent="0.2">
      <c r="A94" s="79" t="s">
        <v>125</v>
      </c>
      <c r="B94" s="80"/>
      <c r="C94" s="84">
        <v>585851</v>
      </c>
      <c r="D94" s="85">
        <v>129784</v>
      </c>
      <c r="E94" s="83">
        <v>20015</v>
      </c>
      <c r="F94" s="84">
        <v>2345</v>
      </c>
      <c r="G94" s="85">
        <v>905</v>
      </c>
      <c r="H94" s="85">
        <v>110</v>
      </c>
      <c r="I94" s="85"/>
      <c r="J94" s="86">
        <f t="shared" si="1"/>
        <v>3360</v>
      </c>
      <c r="K94" s="87">
        <v>2418</v>
      </c>
      <c r="L94" s="88">
        <v>830</v>
      </c>
      <c r="M94" s="127">
        <f t="shared" si="3"/>
        <v>272.51597908192912</v>
      </c>
      <c r="N94" s="5"/>
      <c r="O94" s="6"/>
      <c r="P94" s="128">
        <f t="shared" si="2"/>
        <v>2345</v>
      </c>
      <c r="Q94" s="161">
        <v>8605</v>
      </c>
      <c r="R94" s="77"/>
      <c r="S94" s="78"/>
    </row>
    <row r="95" spans="1:19" ht="22.5" customHeight="1" x14ac:dyDescent="0.2">
      <c r="A95" s="79" t="s">
        <v>126</v>
      </c>
      <c r="B95" s="80"/>
      <c r="C95" s="123">
        <v>716601</v>
      </c>
      <c r="D95" s="124">
        <v>183817</v>
      </c>
      <c r="E95" s="122">
        <v>18872</v>
      </c>
      <c r="F95" s="123">
        <v>7140</v>
      </c>
      <c r="G95" s="124">
        <v>566</v>
      </c>
      <c r="H95" s="124">
        <v>0</v>
      </c>
      <c r="I95" s="124">
        <v>0</v>
      </c>
      <c r="J95" s="86">
        <f t="shared" si="1"/>
        <v>7706</v>
      </c>
      <c r="K95" s="125">
        <v>6999</v>
      </c>
      <c r="L95" s="126">
        <v>637</v>
      </c>
      <c r="M95" s="127">
        <f t="shared" si="3"/>
        <v>591.25538257701226</v>
      </c>
      <c r="N95" s="5"/>
      <c r="O95" s="6"/>
      <c r="P95" s="128">
        <f t="shared" si="2"/>
        <v>7140</v>
      </c>
      <c r="Q95" s="161">
        <v>12076</v>
      </c>
      <c r="R95" s="77"/>
      <c r="S95" s="78"/>
    </row>
    <row r="96" spans="1:19" ht="22.5" customHeight="1" x14ac:dyDescent="0.2">
      <c r="A96" s="79" t="s">
        <v>127</v>
      </c>
      <c r="B96" s="80"/>
      <c r="C96" s="84">
        <v>735832</v>
      </c>
      <c r="D96" s="85">
        <v>66769</v>
      </c>
      <c r="E96" s="83">
        <v>13871</v>
      </c>
      <c r="F96" s="84">
        <v>6138</v>
      </c>
      <c r="G96" s="85">
        <v>885</v>
      </c>
      <c r="H96" s="85">
        <v>143</v>
      </c>
      <c r="I96" s="85">
        <v>567</v>
      </c>
      <c r="J96" s="86">
        <f t="shared" si="1"/>
        <v>7733</v>
      </c>
      <c r="K96" s="87">
        <v>3979</v>
      </c>
      <c r="L96" s="88">
        <v>834</v>
      </c>
      <c r="M96" s="127">
        <f t="shared" si="3"/>
        <v>489.86432561851558</v>
      </c>
      <c r="N96" s="5"/>
      <c r="O96" s="6"/>
      <c r="P96" s="128">
        <f t="shared" si="2"/>
        <v>6138</v>
      </c>
      <c r="Q96" s="161">
        <v>12530</v>
      </c>
      <c r="R96" s="77"/>
      <c r="S96" s="78"/>
    </row>
    <row r="97" spans="1:19" ht="22.5" customHeight="1" x14ac:dyDescent="0.2">
      <c r="A97" s="79" t="s">
        <v>128</v>
      </c>
      <c r="B97" s="80"/>
      <c r="C97" s="84">
        <v>644476</v>
      </c>
      <c r="D97" s="85">
        <v>391194</v>
      </c>
      <c r="E97" s="83">
        <v>22927</v>
      </c>
      <c r="F97" s="84">
        <v>3800</v>
      </c>
      <c r="G97" s="85">
        <v>420</v>
      </c>
      <c r="H97" s="166" t="s">
        <v>30</v>
      </c>
      <c r="I97" s="166" t="s">
        <v>30</v>
      </c>
      <c r="J97" s="86">
        <f t="shared" si="1"/>
        <v>4220</v>
      </c>
      <c r="K97" s="87">
        <v>3880</v>
      </c>
      <c r="L97" s="88">
        <v>450</v>
      </c>
      <c r="M97" s="127">
        <f t="shared" si="3"/>
        <v>977.36625514403295</v>
      </c>
      <c r="N97" s="5"/>
      <c r="O97" s="6"/>
      <c r="P97" s="128">
        <f t="shared" si="2"/>
        <v>3800</v>
      </c>
      <c r="Q97" s="161">
        <v>3888</v>
      </c>
      <c r="R97" s="77"/>
      <c r="S97" s="78"/>
    </row>
    <row r="98" spans="1:19" ht="22.5" customHeight="1" x14ac:dyDescent="0.2">
      <c r="A98" s="93" t="s">
        <v>129</v>
      </c>
      <c r="B98" s="94"/>
      <c r="C98" s="81">
        <v>1310450</v>
      </c>
      <c r="D98" s="82">
        <v>270348</v>
      </c>
      <c r="E98" s="95">
        <v>12904</v>
      </c>
      <c r="F98" s="81">
        <v>1911</v>
      </c>
      <c r="G98" s="82">
        <v>889</v>
      </c>
      <c r="H98" s="82">
        <v>200</v>
      </c>
      <c r="I98" s="82">
        <v>7904</v>
      </c>
      <c r="J98" s="97">
        <f t="shared" si="1"/>
        <v>10904</v>
      </c>
      <c r="K98" s="130">
        <v>3130</v>
      </c>
      <c r="L98" s="99">
        <v>870</v>
      </c>
      <c r="M98" s="89">
        <f t="shared" si="3"/>
        <v>194.88068529471752</v>
      </c>
      <c r="N98" s="5"/>
      <c r="O98" s="6"/>
      <c r="P98" s="91">
        <f>F98</f>
        <v>1911</v>
      </c>
      <c r="Q98" s="167">
        <v>9806</v>
      </c>
      <c r="R98" s="100"/>
      <c r="S98" s="101"/>
    </row>
    <row r="99" spans="1:19" ht="22.5" customHeight="1" x14ac:dyDescent="0.2">
      <c r="A99" s="102"/>
      <c r="B99" s="103" t="s">
        <v>130</v>
      </c>
      <c r="C99" s="104"/>
      <c r="D99" s="105"/>
      <c r="E99" s="106"/>
      <c r="F99" s="104"/>
      <c r="G99" s="105"/>
      <c r="H99" s="105"/>
      <c r="I99" s="105"/>
      <c r="J99" s="108">
        <f t="shared" si="1"/>
        <v>0</v>
      </c>
      <c r="K99" s="131"/>
      <c r="L99" s="110"/>
      <c r="M99" s="111"/>
      <c r="N99" s="5"/>
      <c r="O99" s="6"/>
      <c r="P99" s="113"/>
      <c r="Q99" s="168"/>
      <c r="R99" s="114"/>
      <c r="S99" s="115"/>
    </row>
    <row r="100" spans="1:19" ht="22.5" customHeight="1" x14ac:dyDescent="0.2">
      <c r="A100" s="169"/>
      <c r="B100" s="103" t="s">
        <v>131</v>
      </c>
      <c r="C100" s="104"/>
      <c r="D100" s="105"/>
      <c r="E100" s="106"/>
      <c r="F100" s="104"/>
      <c r="G100" s="105"/>
      <c r="H100" s="105"/>
      <c r="I100" s="105"/>
      <c r="J100" s="108">
        <f t="shared" si="1"/>
        <v>0</v>
      </c>
      <c r="K100" s="131"/>
      <c r="L100" s="110"/>
      <c r="M100" s="111"/>
      <c r="N100" s="5"/>
      <c r="O100" s="6"/>
      <c r="P100" s="113"/>
      <c r="Q100" s="168"/>
      <c r="R100" s="114"/>
      <c r="S100" s="115"/>
    </row>
    <row r="101" spans="1:19" ht="22.5" customHeight="1" x14ac:dyDescent="0.2">
      <c r="A101" s="170"/>
      <c r="B101" s="103" t="s">
        <v>132</v>
      </c>
      <c r="C101" s="69"/>
      <c r="D101" s="67"/>
      <c r="E101" s="117"/>
      <c r="F101" s="69"/>
      <c r="G101" s="67"/>
      <c r="H101" s="67"/>
      <c r="I101" s="67"/>
      <c r="J101" s="71">
        <f t="shared" si="1"/>
        <v>0</v>
      </c>
      <c r="K101" s="72"/>
      <c r="L101" s="73"/>
      <c r="M101" s="74"/>
      <c r="N101" s="5"/>
      <c r="O101" s="6"/>
      <c r="P101" s="75"/>
      <c r="Q101" s="171"/>
      <c r="R101" s="120"/>
      <c r="S101" s="121"/>
    </row>
    <row r="102" spans="1:19" ht="22.5" customHeight="1" x14ac:dyDescent="0.2">
      <c r="A102" s="79" t="s">
        <v>133</v>
      </c>
      <c r="B102" s="80"/>
      <c r="C102" s="69">
        <v>451707</v>
      </c>
      <c r="D102" s="67">
        <v>136027</v>
      </c>
      <c r="E102" s="117">
        <v>18669</v>
      </c>
      <c r="F102" s="69">
        <v>3080</v>
      </c>
      <c r="G102" s="67">
        <v>596</v>
      </c>
      <c r="H102" s="67">
        <v>0</v>
      </c>
      <c r="I102" s="67">
        <v>0</v>
      </c>
      <c r="J102" s="86">
        <f t="shared" si="1"/>
        <v>3676</v>
      </c>
      <c r="K102" s="72">
        <v>3080</v>
      </c>
      <c r="L102" s="73">
        <v>550</v>
      </c>
      <c r="M102" s="127">
        <f t="shared" ref="M102:M126" si="4">(P102*1000)/Q102</f>
        <v>347.19873745913651</v>
      </c>
      <c r="N102" s="5"/>
      <c r="O102" s="6"/>
      <c r="P102" s="128">
        <f t="shared" si="2"/>
        <v>3080</v>
      </c>
      <c r="Q102" s="161">
        <v>8871</v>
      </c>
      <c r="R102" s="120"/>
      <c r="S102" s="121"/>
    </row>
    <row r="103" spans="1:19" ht="22.5" customHeight="1" x14ac:dyDescent="0.2">
      <c r="A103" s="79" t="s">
        <v>134</v>
      </c>
      <c r="B103" s="80"/>
      <c r="C103" s="84">
        <v>723763</v>
      </c>
      <c r="D103" s="85">
        <v>172974</v>
      </c>
      <c r="E103" s="83">
        <v>31074</v>
      </c>
      <c r="F103" s="84">
        <v>4200</v>
      </c>
      <c r="G103" s="85">
        <v>780</v>
      </c>
      <c r="H103" s="85">
        <v>0</v>
      </c>
      <c r="I103" s="85">
        <v>0</v>
      </c>
      <c r="J103" s="86">
        <f t="shared" si="1"/>
        <v>4980</v>
      </c>
      <c r="K103" s="87">
        <v>430</v>
      </c>
      <c r="L103" s="172">
        <v>766</v>
      </c>
      <c r="M103" s="127">
        <f t="shared" si="4"/>
        <v>316.57496042812994</v>
      </c>
      <c r="N103" s="5"/>
      <c r="O103" s="6"/>
      <c r="P103" s="128">
        <f t="shared" si="2"/>
        <v>4200</v>
      </c>
      <c r="Q103" s="161">
        <v>13267</v>
      </c>
      <c r="R103" s="77"/>
      <c r="S103" s="78"/>
    </row>
    <row r="104" spans="1:19" ht="22.5" customHeight="1" x14ac:dyDescent="0.2">
      <c r="A104" s="79" t="s">
        <v>135</v>
      </c>
      <c r="B104" s="80"/>
      <c r="C104" s="84">
        <v>795664</v>
      </c>
      <c r="D104" s="85">
        <v>227329</v>
      </c>
      <c r="E104" s="83">
        <v>47541</v>
      </c>
      <c r="F104" s="84">
        <v>4000</v>
      </c>
      <c r="G104" s="85">
        <v>800</v>
      </c>
      <c r="H104" s="85">
        <v>300</v>
      </c>
      <c r="I104" s="85"/>
      <c r="J104" s="86">
        <f t="shared" si="1"/>
        <v>5100</v>
      </c>
      <c r="K104" s="87">
        <v>3985</v>
      </c>
      <c r="L104" s="88">
        <v>725</v>
      </c>
      <c r="M104" s="127">
        <f t="shared" si="4"/>
        <v>375.83388142441044</v>
      </c>
      <c r="N104" s="5"/>
      <c r="O104" s="6"/>
      <c r="P104" s="128">
        <f t="shared" si="2"/>
        <v>4000</v>
      </c>
      <c r="Q104" s="161">
        <v>10643</v>
      </c>
      <c r="R104" s="77"/>
      <c r="S104" s="78"/>
    </row>
    <row r="105" spans="1:19" ht="22.5" customHeight="1" x14ac:dyDescent="0.2">
      <c r="A105" s="79" t="s">
        <v>136</v>
      </c>
      <c r="B105" s="80"/>
      <c r="C105" s="84">
        <v>693497</v>
      </c>
      <c r="D105" s="85">
        <v>25837</v>
      </c>
      <c r="E105" s="83">
        <v>20779</v>
      </c>
      <c r="F105" s="84">
        <v>2352</v>
      </c>
      <c r="G105" s="85">
        <v>818</v>
      </c>
      <c r="H105" s="85"/>
      <c r="I105" s="85"/>
      <c r="J105" s="86">
        <f t="shared" ref="J105:J155" si="5">SUM(F105:I105)</f>
        <v>3170</v>
      </c>
      <c r="K105" s="87">
        <v>2370</v>
      </c>
      <c r="L105" s="88">
        <v>818</v>
      </c>
      <c r="M105" s="127">
        <f t="shared" si="4"/>
        <v>221.03185790809135</v>
      </c>
      <c r="N105" s="5"/>
      <c r="O105" s="6"/>
      <c r="P105" s="128">
        <f t="shared" si="2"/>
        <v>2352</v>
      </c>
      <c r="Q105" s="161">
        <v>10641</v>
      </c>
      <c r="R105" s="77"/>
      <c r="S105" s="78"/>
    </row>
    <row r="106" spans="1:19" ht="22.5" customHeight="1" x14ac:dyDescent="0.2">
      <c r="A106" s="64" t="s">
        <v>137</v>
      </c>
      <c r="B106" s="65"/>
      <c r="C106" s="69">
        <v>437541</v>
      </c>
      <c r="D106" s="67">
        <v>116140</v>
      </c>
      <c r="E106" s="117">
        <v>17445</v>
      </c>
      <c r="F106" s="69">
        <v>2046</v>
      </c>
      <c r="G106" s="67">
        <v>708</v>
      </c>
      <c r="H106" s="67">
        <v>1075</v>
      </c>
      <c r="I106" s="67">
        <v>13616</v>
      </c>
      <c r="J106" s="71">
        <f t="shared" si="5"/>
        <v>17445</v>
      </c>
      <c r="K106" s="72">
        <v>2315</v>
      </c>
      <c r="L106" s="73">
        <v>597</v>
      </c>
      <c r="M106" s="74">
        <f t="shared" si="4"/>
        <v>523.94366197183103</v>
      </c>
      <c r="N106" s="5"/>
      <c r="O106" s="6"/>
      <c r="P106" s="128">
        <f t="shared" si="2"/>
        <v>2046</v>
      </c>
      <c r="Q106" s="161">
        <v>3905</v>
      </c>
      <c r="R106" s="77"/>
      <c r="S106" s="78"/>
    </row>
    <row r="107" spans="1:19" ht="22.5" customHeight="1" x14ac:dyDescent="0.2">
      <c r="A107" s="79" t="s">
        <v>138</v>
      </c>
      <c r="B107" s="80"/>
      <c r="C107" s="123">
        <v>267541</v>
      </c>
      <c r="D107" s="124">
        <v>13775</v>
      </c>
      <c r="E107" s="122">
        <v>20000</v>
      </c>
      <c r="F107" s="84">
        <v>2500</v>
      </c>
      <c r="G107" s="85">
        <v>500</v>
      </c>
      <c r="H107" s="85">
        <v>500</v>
      </c>
      <c r="I107" s="173">
        <v>500</v>
      </c>
      <c r="J107" s="86">
        <f t="shared" si="5"/>
        <v>4000</v>
      </c>
      <c r="K107" s="87">
        <v>1890</v>
      </c>
      <c r="L107" s="88">
        <v>527</v>
      </c>
      <c r="M107" s="127">
        <f t="shared" si="4"/>
        <v>804.37580437580436</v>
      </c>
      <c r="N107" s="5"/>
      <c r="O107" s="6"/>
      <c r="P107" s="128">
        <f t="shared" si="2"/>
        <v>2500</v>
      </c>
      <c r="Q107" s="129">
        <v>3108</v>
      </c>
      <c r="R107" s="77"/>
      <c r="S107" s="78"/>
    </row>
    <row r="108" spans="1:19" ht="22.5" customHeight="1" x14ac:dyDescent="0.2">
      <c r="A108" s="79" t="s">
        <v>139</v>
      </c>
      <c r="B108" s="80"/>
      <c r="C108" s="84">
        <v>216824</v>
      </c>
      <c r="D108" s="85">
        <v>33865</v>
      </c>
      <c r="E108" s="83">
        <v>10925</v>
      </c>
      <c r="F108" s="84">
        <v>1200</v>
      </c>
      <c r="G108" s="85">
        <v>512</v>
      </c>
      <c r="H108" s="85">
        <v>300</v>
      </c>
      <c r="I108" s="85"/>
      <c r="J108" s="86">
        <f t="shared" si="5"/>
        <v>2012</v>
      </c>
      <c r="K108" s="87">
        <v>1672</v>
      </c>
      <c r="L108" s="88">
        <v>517</v>
      </c>
      <c r="M108" s="127">
        <f t="shared" si="4"/>
        <v>1328.9036544850499</v>
      </c>
      <c r="N108" s="5"/>
      <c r="O108" s="6"/>
      <c r="P108" s="128">
        <f t="shared" si="2"/>
        <v>1200</v>
      </c>
      <c r="Q108" s="129">
        <v>903</v>
      </c>
      <c r="R108" s="77"/>
      <c r="S108" s="78"/>
    </row>
    <row r="109" spans="1:19" ht="22.5" customHeight="1" x14ac:dyDescent="0.2">
      <c r="A109" s="79" t="s">
        <v>140</v>
      </c>
      <c r="B109" s="80"/>
      <c r="C109" s="84">
        <v>388179</v>
      </c>
      <c r="D109" s="85">
        <v>104339</v>
      </c>
      <c r="E109" s="83">
        <v>49250</v>
      </c>
      <c r="F109" s="84">
        <v>2090</v>
      </c>
      <c r="G109" s="85">
        <v>464</v>
      </c>
      <c r="H109" s="85">
        <v>0</v>
      </c>
      <c r="I109" s="85">
        <v>0</v>
      </c>
      <c r="J109" s="86">
        <f t="shared" si="5"/>
        <v>2554</v>
      </c>
      <c r="K109" s="87">
        <v>2087</v>
      </c>
      <c r="L109" s="88">
        <v>420</v>
      </c>
      <c r="M109" s="127">
        <f t="shared" si="4"/>
        <v>535.62275756022552</v>
      </c>
      <c r="N109" s="5"/>
      <c r="O109" s="6"/>
      <c r="P109" s="128">
        <f t="shared" si="2"/>
        <v>2090</v>
      </c>
      <c r="Q109" s="161">
        <v>3902</v>
      </c>
      <c r="R109" s="77"/>
      <c r="S109" s="78"/>
    </row>
    <row r="110" spans="1:19" ht="22.5" customHeight="1" x14ac:dyDescent="0.2">
      <c r="A110" s="79" t="s">
        <v>141</v>
      </c>
      <c r="B110" s="80"/>
      <c r="C110" s="81">
        <v>502799</v>
      </c>
      <c r="D110" s="82">
        <v>141623</v>
      </c>
      <c r="E110" s="95">
        <v>41937</v>
      </c>
      <c r="F110" s="81">
        <v>4500</v>
      </c>
      <c r="G110" s="82">
        <v>1082</v>
      </c>
      <c r="H110" s="82">
        <v>0</v>
      </c>
      <c r="I110" s="82">
        <v>0</v>
      </c>
      <c r="J110" s="86">
        <f t="shared" si="5"/>
        <v>5582</v>
      </c>
      <c r="K110" s="130">
        <v>4492</v>
      </c>
      <c r="L110" s="99">
        <v>974</v>
      </c>
      <c r="M110" s="127">
        <f t="shared" si="4"/>
        <v>582.67512624627739</v>
      </c>
      <c r="N110" s="5"/>
      <c r="O110" s="6"/>
      <c r="P110" s="128">
        <f t="shared" si="2"/>
        <v>4500</v>
      </c>
      <c r="Q110" s="161">
        <v>7723</v>
      </c>
      <c r="R110" s="77"/>
      <c r="S110" s="78"/>
    </row>
    <row r="111" spans="1:19" ht="22.5" customHeight="1" x14ac:dyDescent="0.2">
      <c r="A111" s="79" t="s">
        <v>142</v>
      </c>
      <c r="B111" s="80"/>
      <c r="C111" s="85">
        <v>879815</v>
      </c>
      <c r="D111" s="85">
        <v>95943</v>
      </c>
      <c r="E111" s="83">
        <v>19540</v>
      </c>
      <c r="F111" s="174">
        <v>6000</v>
      </c>
      <c r="G111" s="85">
        <v>758</v>
      </c>
      <c r="H111" s="85"/>
      <c r="I111" s="85"/>
      <c r="J111" s="86">
        <f t="shared" si="5"/>
        <v>6758</v>
      </c>
      <c r="K111" s="175">
        <v>5000</v>
      </c>
      <c r="L111" s="173">
        <v>681</v>
      </c>
      <c r="M111" s="127">
        <f t="shared" si="4"/>
        <v>371.17228580266004</v>
      </c>
      <c r="N111" s="5"/>
      <c r="O111" s="6"/>
      <c r="P111" s="128">
        <f t="shared" si="2"/>
        <v>6000</v>
      </c>
      <c r="Q111" s="161">
        <v>16165</v>
      </c>
      <c r="R111" s="77"/>
      <c r="S111" s="78"/>
    </row>
    <row r="112" spans="1:19" ht="22.5" customHeight="1" x14ac:dyDescent="0.2">
      <c r="A112" s="79" t="s">
        <v>143</v>
      </c>
      <c r="B112" s="80"/>
      <c r="C112" s="69">
        <v>819815</v>
      </c>
      <c r="D112" s="67">
        <v>514783</v>
      </c>
      <c r="E112" s="117">
        <v>14779</v>
      </c>
      <c r="F112" s="69">
        <v>3000</v>
      </c>
      <c r="G112" s="85">
        <v>754</v>
      </c>
      <c r="H112" s="174"/>
      <c r="I112" s="67"/>
      <c r="J112" s="86">
        <f t="shared" si="5"/>
        <v>3754</v>
      </c>
      <c r="K112" s="72">
        <v>3100</v>
      </c>
      <c r="L112" s="73">
        <v>754</v>
      </c>
      <c r="M112" s="127">
        <f t="shared" si="4"/>
        <v>672.79659116393805</v>
      </c>
      <c r="N112" s="5" t="s">
        <v>25</v>
      </c>
      <c r="O112" s="6"/>
      <c r="P112" s="128">
        <f t="shared" si="2"/>
        <v>3000</v>
      </c>
      <c r="Q112" s="161">
        <v>4459</v>
      </c>
      <c r="R112" s="77" t="s">
        <v>31</v>
      </c>
      <c r="S112" s="78"/>
    </row>
    <row r="113" spans="1:19" ht="22.5" customHeight="1" x14ac:dyDescent="0.2">
      <c r="A113" s="79" t="s">
        <v>144</v>
      </c>
      <c r="B113" s="80"/>
      <c r="C113" s="84">
        <v>568500</v>
      </c>
      <c r="D113" s="85">
        <v>83618</v>
      </c>
      <c r="E113" s="83">
        <v>18378</v>
      </c>
      <c r="F113" s="84">
        <v>4477</v>
      </c>
      <c r="G113" s="85">
        <v>984</v>
      </c>
      <c r="H113" s="85">
        <v>418</v>
      </c>
      <c r="I113" s="85">
        <v>528</v>
      </c>
      <c r="J113" s="86">
        <f t="shared" si="5"/>
        <v>6407</v>
      </c>
      <c r="K113" s="87"/>
      <c r="L113" s="88"/>
      <c r="M113" s="127">
        <f t="shared" si="4"/>
        <v>534.50334288443173</v>
      </c>
      <c r="N113" s="5"/>
      <c r="O113" s="6"/>
      <c r="P113" s="128">
        <f t="shared" si="2"/>
        <v>4477</v>
      </c>
      <c r="Q113" s="161">
        <v>8376</v>
      </c>
      <c r="R113" s="78"/>
      <c r="S113" s="78" t="s">
        <v>32</v>
      </c>
    </row>
    <row r="114" spans="1:19" ht="22.5" customHeight="1" x14ac:dyDescent="0.2">
      <c r="A114" s="79" t="s">
        <v>145</v>
      </c>
      <c r="B114" s="80"/>
      <c r="C114" s="123">
        <v>664386</v>
      </c>
      <c r="D114" s="85">
        <v>178017</v>
      </c>
      <c r="E114" s="83">
        <v>10037</v>
      </c>
      <c r="F114" s="84">
        <v>3500</v>
      </c>
      <c r="G114" s="85">
        <v>700</v>
      </c>
      <c r="H114" s="85"/>
      <c r="I114" s="85"/>
      <c r="J114" s="86">
        <f t="shared" si="5"/>
        <v>4200</v>
      </c>
      <c r="K114" s="87">
        <v>3500</v>
      </c>
      <c r="L114" s="88">
        <v>700</v>
      </c>
      <c r="M114" s="127">
        <f t="shared" si="4"/>
        <v>610.60711793440339</v>
      </c>
      <c r="N114" s="5"/>
      <c r="O114" s="6"/>
      <c r="P114" s="128">
        <f>F114</f>
        <v>3500</v>
      </c>
      <c r="Q114" s="161">
        <v>5732</v>
      </c>
      <c r="R114" s="77"/>
      <c r="S114" s="78"/>
    </row>
    <row r="115" spans="1:19" ht="22.5" customHeight="1" x14ac:dyDescent="0.2">
      <c r="A115" s="79" t="s">
        <v>146</v>
      </c>
      <c r="B115" s="80"/>
      <c r="C115" s="123">
        <v>239970</v>
      </c>
      <c r="D115" s="85">
        <v>13457</v>
      </c>
      <c r="E115" s="83">
        <v>163</v>
      </c>
      <c r="F115" s="84">
        <v>140</v>
      </c>
      <c r="G115" s="85"/>
      <c r="H115" s="85"/>
      <c r="I115" s="85"/>
      <c r="J115" s="86">
        <f t="shared" si="5"/>
        <v>140</v>
      </c>
      <c r="K115" s="87">
        <v>140</v>
      </c>
      <c r="L115" s="88"/>
      <c r="M115" s="127">
        <f t="shared" si="4"/>
        <v>177.21518987341773</v>
      </c>
      <c r="N115" s="5"/>
      <c r="O115" s="6"/>
      <c r="P115" s="128">
        <f t="shared" si="2"/>
        <v>140</v>
      </c>
      <c r="Q115" s="161">
        <v>790</v>
      </c>
      <c r="R115" s="77"/>
      <c r="S115" s="78"/>
    </row>
    <row r="116" spans="1:19" ht="22.5" customHeight="1" x14ac:dyDescent="0.2">
      <c r="A116" s="79" t="s">
        <v>147</v>
      </c>
      <c r="B116" s="80"/>
      <c r="C116" s="84">
        <v>270755</v>
      </c>
      <c r="D116" s="85">
        <v>68273</v>
      </c>
      <c r="E116" s="83">
        <v>11519</v>
      </c>
      <c r="F116" s="84">
        <v>3300</v>
      </c>
      <c r="G116" s="85">
        <v>949</v>
      </c>
      <c r="H116" s="85">
        <v>990</v>
      </c>
      <c r="I116" s="85">
        <v>0</v>
      </c>
      <c r="J116" s="86">
        <f t="shared" si="5"/>
        <v>5239</v>
      </c>
      <c r="K116" s="87">
        <v>3913</v>
      </c>
      <c r="L116" s="88">
        <v>701</v>
      </c>
      <c r="M116" s="127">
        <f t="shared" si="4"/>
        <v>996.07606399034103</v>
      </c>
      <c r="N116" s="5"/>
      <c r="O116" s="6"/>
      <c r="P116" s="128">
        <f t="shared" si="2"/>
        <v>3300</v>
      </c>
      <c r="Q116" s="161">
        <v>3313</v>
      </c>
      <c r="R116" s="77"/>
      <c r="S116" s="78"/>
    </row>
    <row r="117" spans="1:19" ht="22.5" customHeight="1" x14ac:dyDescent="0.2">
      <c r="A117" s="79" t="s">
        <v>148</v>
      </c>
      <c r="B117" s="80"/>
      <c r="C117" s="84">
        <v>173408</v>
      </c>
      <c r="D117" s="85">
        <v>21326</v>
      </c>
      <c r="E117" s="83">
        <v>163</v>
      </c>
      <c r="F117" s="84">
        <v>100</v>
      </c>
      <c r="G117" s="85">
        <v>63</v>
      </c>
      <c r="H117" s="85"/>
      <c r="I117" s="85"/>
      <c r="J117" s="86">
        <f t="shared" si="5"/>
        <v>163</v>
      </c>
      <c r="K117" s="87"/>
      <c r="L117" s="88"/>
      <c r="M117" s="127">
        <f t="shared" si="4"/>
        <v>96.993210475266736</v>
      </c>
      <c r="N117" s="5"/>
      <c r="O117" s="6"/>
      <c r="P117" s="128">
        <f t="shared" si="2"/>
        <v>100</v>
      </c>
      <c r="Q117" s="161">
        <v>1031</v>
      </c>
      <c r="R117" s="77"/>
      <c r="S117" s="78"/>
    </row>
    <row r="118" spans="1:19" ht="22.5" customHeight="1" x14ac:dyDescent="0.2">
      <c r="A118" s="79" t="s">
        <v>149</v>
      </c>
      <c r="B118" s="80"/>
      <c r="C118" s="123">
        <v>416075</v>
      </c>
      <c r="D118" s="124">
        <v>150143</v>
      </c>
      <c r="E118" s="83">
        <v>12916</v>
      </c>
      <c r="F118" s="84">
        <v>3000</v>
      </c>
      <c r="G118" s="85">
        <v>546</v>
      </c>
      <c r="H118" s="85">
        <v>0</v>
      </c>
      <c r="I118" s="85">
        <v>0</v>
      </c>
      <c r="J118" s="86">
        <f t="shared" si="5"/>
        <v>3546</v>
      </c>
      <c r="K118" s="87">
        <v>3000</v>
      </c>
      <c r="L118" s="88">
        <v>468</v>
      </c>
      <c r="M118" s="127">
        <f t="shared" si="4"/>
        <v>533.04904051172707</v>
      </c>
      <c r="N118" s="5"/>
      <c r="O118" s="6"/>
      <c r="P118" s="128">
        <f t="shared" si="2"/>
        <v>3000</v>
      </c>
      <c r="Q118" s="161">
        <v>5628</v>
      </c>
      <c r="R118" s="77"/>
      <c r="S118" s="78"/>
    </row>
    <row r="119" spans="1:19" ht="22.5" customHeight="1" x14ac:dyDescent="0.2">
      <c r="A119" s="79" t="s">
        <v>150</v>
      </c>
      <c r="B119" s="80"/>
      <c r="C119" s="84">
        <v>467922</v>
      </c>
      <c r="D119" s="85">
        <v>61968</v>
      </c>
      <c r="E119" s="83">
        <v>18604</v>
      </c>
      <c r="F119" s="84">
        <v>3400</v>
      </c>
      <c r="G119" s="85">
        <v>650</v>
      </c>
      <c r="H119" s="85">
        <v>0</v>
      </c>
      <c r="I119" s="85">
        <v>110</v>
      </c>
      <c r="J119" s="86">
        <f t="shared" si="5"/>
        <v>4160</v>
      </c>
      <c r="K119" s="87">
        <v>3768</v>
      </c>
      <c r="L119" s="88">
        <v>226</v>
      </c>
      <c r="M119" s="127">
        <f t="shared" si="4"/>
        <v>544.7844896651178</v>
      </c>
      <c r="N119" s="5"/>
      <c r="O119" s="6"/>
      <c r="P119" s="128">
        <f t="shared" si="2"/>
        <v>3400</v>
      </c>
      <c r="Q119" s="161">
        <v>6241</v>
      </c>
      <c r="R119" s="77"/>
      <c r="S119" s="78"/>
    </row>
    <row r="120" spans="1:19" ht="22.5" customHeight="1" x14ac:dyDescent="0.2">
      <c r="A120" s="79" t="s">
        <v>151</v>
      </c>
      <c r="B120" s="80"/>
      <c r="C120" s="84">
        <v>398763</v>
      </c>
      <c r="D120" s="85">
        <v>85979</v>
      </c>
      <c r="E120" s="83">
        <v>24634</v>
      </c>
      <c r="F120" s="84">
        <v>5000</v>
      </c>
      <c r="G120" s="85">
        <v>491</v>
      </c>
      <c r="H120" s="85">
        <v>200</v>
      </c>
      <c r="I120" s="85"/>
      <c r="J120" s="86">
        <f t="shared" si="5"/>
        <v>5691</v>
      </c>
      <c r="K120" s="87">
        <v>9997</v>
      </c>
      <c r="L120" s="88">
        <v>275</v>
      </c>
      <c r="M120" s="127">
        <f t="shared" si="4"/>
        <v>1601.0246557796991</v>
      </c>
      <c r="N120" s="5"/>
      <c r="O120" s="6"/>
      <c r="P120" s="128">
        <f t="shared" si="2"/>
        <v>5000</v>
      </c>
      <c r="Q120" s="161">
        <v>3123</v>
      </c>
      <c r="R120" s="77"/>
      <c r="S120" s="78"/>
    </row>
    <row r="121" spans="1:19" ht="22.5" customHeight="1" x14ac:dyDescent="0.2">
      <c r="A121" s="79" t="s">
        <v>152</v>
      </c>
      <c r="B121" s="80"/>
      <c r="C121" s="84">
        <v>426665</v>
      </c>
      <c r="D121" s="85">
        <v>79447</v>
      </c>
      <c r="E121" s="83">
        <v>14109</v>
      </c>
      <c r="F121" s="84">
        <v>2000</v>
      </c>
      <c r="G121" s="85">
        <v>315</v>
      </c>
      <c r="H121" s="85">
        <v>500</v>
      </c>
      <c r="I121" s="85">
        <v>11294</v>
      </c>
      <c r="J121" s="86">
        <f t="shared" si="5"/>
        <v>14109</v>
      </c>
      <c r="K121" s="87">
        <v>1999</v>
      </c>
      <c r="L121" s="88">
        <v>314</v>
      </c>
      <c r="M121" s="127">
        <f t="shared" si="4"/>
        <v>242.92481476982874</v>
      </c>
      <c r="N121" s="5"/>
      <c r="O121" s="6"/>
      <c r="P121" s="128">
        <f t="shared" si="2"/>
        <v>2000</v>
      </c>
      <c r="Q121" s="161">
        <v>8233</v>
      </c>
      <c r="R121" s="77"/>
      <c r="S121" s="78"/>
    </row>
    <row r="122" spans="1:19" ht="22.5" customHeight="1" x14ac:dyDescent="0.2">
      <c r="A122" s="79" t="s">
        <v>153</v>
      </c>
      <c r="B122" s="80"/>
      <c r="C122" s="84">
        <v>605130</v>
      </c>
      <c r="D122" s="85">
        <v>67696</v>
      </c>
      <c r="E122" s="83">
        <v>6576</v>
      </c>
      <c r="F122" s="84">
        <v>1300</v>
      </c>
      <c r="G122" s="85">
        <v>150</v>
      </c>
      <c r="H122" s="85">
        <v>0</v>
      </c>
      <c r="I122" s="85">
        <v>0</v>
      </c>
      <c r="J122" s="86">
        <f t="shared" si="5"/>
        <v>1450</v>
      </c>
      <c r="K122" s="87">
        <v>1094</v>
      </c>
      <c r="L122" s="88">
        <v>122</v>
      </c>
      <c r="M122" s="127">
        <f t="shared" si="4"/>
        <v>317.84841075794623</v>
      </c>
      <c r="N122" s="5"/>
      <c r="O122" s="6"/>
      <c r="P122" s="128">
        <f t="shared" si="2"/>
        <v>1300</v>
      </c>
      <c r="Q122" s="161">
        <v>4090</v>
      </c>
      <c r="R122" s="77"/>
      <c r="S122" s="78"/>
    </row>
    <row r="123" spans="1:19" ht="22.5" customHeight="1" x14ac:dyDescent="0.2">
      <c r="A123" s="79" t="s">
        <v>154</v>
      </c>
      <c r="B123" s="80"/>
      <c r="C123" s="84">
        <v>377226</v>
      </c>
      <c r="D123" s="85">
        <v>35374</v>
      </c>
      <c r="E123" s="83">
        <v>15474</v>
      </c>
      <c r="F123" s="84">
        <v>1000</v>
      </c>
      <c r="G123" s="85">
        <v>286</v>
      </c>
      <c r="H123" s="85">
        <v>0</v>
      </c>
      <c r="I123" s="85"/>
      <c r="J123" s="86">
        <f t="shared" si="5"/>
        <v>1286</v>
      </c>
      <c r="K123" s="87">
        <v>900</v>
      </c>
      <c r="L123" s="88">
        <v>277</v>
      </c>
      <c r="M123" s="127">
        <f t="shared" si="4"/>
        <v>262.81208935611039</v>
      </c>
      <c r="N123" s="5"/>
      <c r="O123" s="6"/>
      <c r="P123" s="128">
        <f t="shared" si="2"/>
        <v>1000</v>
      </c>
      <c r="Q123" s="161">
        <v>3805</v>
      </c>
      <c r="R123" s="77"/>
      <c r="S123" s="78"/>
    </row>
    <row r="124" spans="1:19" ht="22.5" customHeight="1" x14ac:dyDescent="0.2">
      <c r="A124" s="79" t="s">
        <v>155</v>
      </c>
      <c r="B124" s="80"/>
      <c r="C124" s="84">
        <v>407562</v>
      </c>
      <c r="D124" s="85">
        <v>126565</v>
      </c>
      <c r="E124" s="83">
        <v>5805</v>
      </c>
      <c r="F124" s="84">
        <v>2050</v>
      </c>
      <c r="G124" s="85">
        <v>670</v>
      </c>
      <c r="H124" s="85">
        <v>122</v>
      </c>
      <c r="I124" s="85">
        <v>0</v>
      </c>
      <c r="J124" s="86">
        <f t="shared" si="5"/>
        <v>2842</v>
      </c>
      <c r="K124" s="87">
        <v>2000</v>
      </c>
      <c r="L124" s="88">
        <v>616</v>
      </c>
      <c r="M124" s="127">
        <f t="shared" si="4"/>
        <v>216.49593410074982</v>
      </c>
      <c r="N124" s="5"/>
      <c r="O124" s="6"/>
      <c r="P124" s="128">
        <f t="shared" si="2"/>
        <v>2050</v>
      </c>
      <c r="Q124" s="161">
        <v>9469</v>
      </c>
      <c r="R124" s="77"/>
      <c r="S124" s="78"/>
    </row>
    <row r="125" spans="1:19" ht="22.5" customHeight="1" x14ac:dyDescent="0.2">
      <c r="A125" s="79" t="s">
        <v>156</v>
      </c>
      <c r="B125" s="80"/>
      <c r="C125" s="84">
        <v>604937</v>
      </c>
      <c r="D125" s="85">
        <v>52093</v>
      </c>
      <c r="E125" s="83">
        <v>16316</v>
      </c>
      <c r="F125" s="84">
        <v>1200</v>
      </c>
      <c r="G125" s="85">
        <v>306</v>
      </c>
      <c r="H125" s="85">
        <v>100</v>
      </c>
      <c r="I125" s="85">
        <v>0</v>
      </c>
      <c r="J125" s="86">
        <f t="shared" si="5"/>
        <v>1606</v>
      </c>
      <c r="K125" s="87">
        <v>1203</v>
      </c>
      <c r="L125" s="88">
        <v>297</v>
      </c>
      <c r="M125" s="127">
        <f t="shared" si="4"/>
        <v>139.24344395451382</v>
      </c>
      <c r="N125" s="5"/>
      <c r="O125" s="6"/>
      <c r="P125" s="128">
        <f t="shared" si="2"/>
        <v>1200</v>
      </c>
      <c r="Q125" s="161">
        <v>8618</v>
      </c>
      <c r="R125" s="77"/>
      <c r="S125" s="78"/>
    </row>
    <row r="126" spans="1:19" ht="22.5" customHeight="1" x14ac:dyDescent="0.2">
      <c r="A126" s="79" t="s">
        <v>157</v>
      </c>
      <c r="B126" s="80"/>
      <c r="C126" s="84">
        <v>501664</v>
      </c>
      <c r="D126" s="85">
        <v>59881</v>
      </c>
      <c r="E126" s="83">
        <v>16458</v>
      </c>
      <c r="F126" s="84">
        <v>1608</v>
      </c>
      <c r="G126" s="85">
        <v>406</v>
      </c>
      <c r="H126" s="85">
        <v>120</v>
      </c>
      <c r="I126" s="85">
        <v>0</v>
      </c>
      <c r="J126" s="86">
        <f t="shared" si="5"/>
        <v>2134</v>
      </c>
      <c r="K126" s="87">
        <v>1888</v>
      </c>
      <c r="L126" s="88">
        <v>372</v>
      </c>
      <c r="M126" s="127">
        <f t="shared" si="4"/>
        <v>634.31952662721892</v>
      </c>
      <c r="N126" s="5"/>
      <c r="O126" s="6"/>
      <c r="P126" s="128">
        <f>F126</f>
        <v>1608</v>
      </c>
      <c r="Q126" s="161">
        <v>2535</v>
      </c>
      <c r="R126" s="77"/>
      <c r="S126" s="78"/>
    </row>
    <row r="127" spans="1:19" ht="22.5" customHeight="1" thickBot="1" x14ac:dyDescent="0.25">
      <c r="A127" s="79" t="s">
        <v>158</v>
      </c>
      <c r="B127" s="80"/>
      <c r="C127" s="81"/>
      <c r="D127" s="82"/>
      <c r="E127" s="176"/>
      <c r="F127" s="81"/>
      <c r="G127" s="82">
        <v>110</v>
      </c>
      <c r="H127" s="82"/>
      <c r="I127" s="177"/>
      <c r="J127" s="86">
        <f t="shared" si="5"/>
        <v>110</v>
      </c>
      <c r="K127" s="130"/>
      <c r="L127" s="178">
        <v>110</v>
      </c>
      <c r="M127" s="89"/>
      <c r="N127" s="5"/>
      <c r="O127" s="6"/>
      <c r="P127" s="179">
        <f t="shared" si="2"/>
        <v>0</v>
      </c>
      <c r="Q127" s="180">
        <v>0</v>
      </c>
      <c r="R127" s="181"/>
      <c r="S127" s="182"/>
    </row>
    <row r="128" spans="1:19" ht="22.5" customHeight="1" thickTop="1" x14ac:dyDescent="0.2">
      <c r="A128" s="183" t="s">
        <v>33</v>
      </c>
      <c r="B128" s="184"/>
      <c r="C128" s="185">
        <f t="shared" ref="C128:L128" si="6">SUM(C8:C127)</f>
        <v>302383441</v>
      </c>
      <c r="D128" s="186">
        <f t="shared" si="6"/>
        <v>32149099</v>
      </c>
      <c r="E128" s="187">
        <f t="shared" si="6"/>
        <v>4044997</v>
      </c>
      <c r="F128" s="185">
        <f t="shared" si="6"/>
        <v>525113</v>
      </c>
      <c r="G128" s="186">
        <f t="shared" si="6"/>
        <v>78511</v>
      </c>
      <c r="H128" s="186">
        <f t="shared" si="6"/>
        <v>17928</v>
      </c>
      <c r="I128" s="186">
        <f t="shared" si="6"/>
        <v>52634</v>
      </c>
      <c r="J128" s="188">
        <f t="shared" si="6"/>
        <v>674186</v>
      </c>
      <c r="K128" s="185">
        <f t="shared" si="6"/>
        <v>538392</v>
      </c>
      <c r="L128" s="187">
        <f t="shared" si="6"/>
        <v>72799</v>
      </c>
      <c r="M128" s="189">
        <f>F128*1000/Q8</f>
        <v>263.61398751089996</v>
      </c>
      <c r="N128" s="5"/>
      <c r="O128" s="6"/>
      <c r="P128" s="190">
        <f>SUM(P9:P127)</f>
        <v>486448</v>
      </c>
      <c r="R128" s="120"/>
      <c r="S128" s="121"/>
    </row>
    <row r="129" spans="1:19" s="17" customFormat="1" ht="11" customHeight="1" x14ac:dyDescent="0.2">
      <c r="A129" s="191"/>
      <c r="B129" s="191"/>
      <c r="C129" s="192"/>
      <c r="D129" s="192"/>
      <c r="E129" s="192"/>
      <c r="F129" s="192"/>
      <c r="G129" s="192"/>
      <c r="H129" s="192"/>
      <c r="I129" s="192"/>
      <c r="J129" s="193"/>
      <c r="K129" s="192"/>
      <c r="L129" s="192"/>
      <c r="M129" s="194"/>
      <c r="N129" s="16"/>
      <c r="P129" s="18"/>
      <c r="R129" s="8"/>
      <c r="S129" s="9"/>
    </row>
    <row r="130" spans="1:19" s="17" customFormat="1" ht="11" customHeight="1" x14ac:dyDescent="0.2">
      <c r="A130" s="195" t="s">
        <v>34</v>
      </c>
      <c r="B130" s="191"/>
      <c r="C130" s="12"/>
      <c r="D130" s="12"/>
      <c r="E130" s="12"/>
      <c r="F130" s="12"/>
      <c r="G130" s="12"/>
      <c r="H130" s="12"/>
      <c r="I130" s="12"/>
      <c r="J130" s="14"/>
      <c r="K130" s="12"/>
      <c r="L130" s="12"/>
      <c r="M130" s="194"/>
      <c r="N130" s="16"/>
      <c r="P130" s="18"/>
      <c r="R130" s="8"/>
      <c r="S130" s="9"/>
    </row>
    <row r="131" spans="1:19" s="17" customFormat="1" ht="11" customHeight="1" x14ac:dyDescent="0.2">
      <c r="A131" s="195" t="s">
        <v>35</v>
      </c>
      <c r="B131" s="191"/>
      <c r="C131" s="12"/>
      <c r="D131" s="12"/>
      <c r="E131" s="12"/>
      <c r="F131" s="12"/>
      <c r="G131" s="12"/>
      <c r="H131" s="12"/>
      <c r="I131" s="12"/>
      <c r="J131" s="14"/>
      <c r="K131" s="12"/>
      <c r="L131" s="12"/>
      <c r="M131" s="194"/>
      <c r="N131" s="16"/>
      <c r="P131" s="18"/>
      <c r="R131" s="8"/>
      <c r="S131" s="9"/>
    </row>
    <row r="132" spans="1:19" s="17" customFormat="1" ht="11" customHeight="1" x14ac:dyDescent="0.2">
      <c r="A132" s="196"/>
      <c r="B132" s="191"/>
      <c r="C132" s="12"/>
      <c r="D132" s="12"/>
      <c r="E132" s="12"/>
      <c r="F132" s="12"/>
      <c r="G132" s="12"/>
      <c r="H132" s="12"/>
      <c r="I132" s="12"/>
      <c r="J132" s="14"/>
      <c r="K132" s="12"/>
      <c r="L132" s="12"/>
      <c r="M132" s="194"/>
      <c r="N132" s="16"/>
      <c r="P132" s="18"/>
      <c r="R132" s="8"/>
      <c r="S132" s="9"/>
    </row>
    <row r="133" spans="1:19" s="17" customFormat="1" ht="11" customHeight="1" x14ac:dyDescent="0.2">
      <c r="A133" s="195" t="s">
        <v>36</v>
      </c>
      <c r="B133" s="196"/>
      <c r="C133" s="12"/>
      <c r="D133" s="12"/>
      <c r="E133" s="12"/>
      <c r="F133" s="12"/>
      <c r="G133" s="12"/>
      <c r="H133" s="12"/>
      <c r="I133" s="12"/>
      <c r="J133" s="14"/>
      <c r="K133" s="12"/>
      <c r="L133" s="12"/>
      <c r="M133" s="194"/>
      <c r="N133" s="16"/>
      <c r="P133" s="18"/>
      <c r="R133" s="8"/>
      <c r="S133" s="9"/>
    </row>
    <row r="134" spans="1:19" s="17" customFormat="1" ht="11" customHeight="1" x14ac:dyDescent="0.2">
      <c r="A134" s="195" t="s">
        <v>37</v>
      </c>
      <c r="B134" s="196"/>
      <c r="C134" s="12"/>
      <c r="D134" s="12"/>
      <c r="E134" s="12"/>
      <c r="F134" s="12"/>
      <c r="G134" s="12"/>
      <c r="H134" s="12"/>
      <c r="I134" s="12"/>
      <c r="J134" s="14"/>
      <c r="K134" s="12"/>
      <c r="L134" s="12"/>
      <c r="M134" s="194"/>
      <c r="N134" s="16"/>
      <c r="P134" s="18"/>
      <c r="R134" s="8"/>
      <c r="S134" s="9"/>
    </row>
    <row r="135" spans="1:19" s="17" customFormat="1" ht="11" customHeight="1" x14ac:dyDescent="0.2">
      <c r="B135" s="196"/>
      <c r="C135" s="12"/>
      <c r="D135" s="12"/>
      <c r="E135" s="12"/>
      <c r="F135" s="12"/>
      <c r="G135" s="12"/>
      <c r="H135" s="12"/>
      <c r="I135" s="12"/>
      <c r="J135" s="14"/>
      <c r="K135" s="12"/>
      <c r="L135" s="12"/>
      <c r="M135" s="194"/>
      <c r="N135" s="16"/>
      <c r="P135" s="18"/>
      <c r="R135" s="8"/>
      <c r="S135" s="9"/>
    </row>
    <row r="136" spans="1:19" s="17" customFormat="1" ht="11" customHeight="1" x14ac:dyDescent="0.2">
      <c r="A136" s="195" t="s">
        <v>38</v>
      </c>
      <c r="B136" s="196"/>
      <c r="C136" s="12"/>
      <c r="D136" s="12"/>
      <c r="E136" s="12"/>
      <c r="F136" s="12"/>
      <c r="G136" s="12"/>
      <c r="H136" s="12"/>
      <c r="I136" s="12"/>
      <c r="J136" s="14"/>
      <c r="K136" s="12"/>
      <c r="L136" s="12"/>
      <c r="M136" s="194"/>
      <c r="N136" s="16"/>
      <c r="P136" s="18"/>
      <c r="R136" s="8"/>
      <c r="S136" s="9"/>
    </row>
    <row r="137" spans="1:19" s="17" customFormat="1" ht="11" customHeight="1" x14ac:dyDescent="0.2">
      <c r="A137" s="196"/>
      <c r="B137" s="196"/>
      <c r="C137" s="12"/>
      <c r="D137" s="12"/>
      <c r="E137" s="12"/>
      <c r="F137" s="12"/>
      <c r="G137" s="12"/>
      <c r="H137" s="12"/>
      <c r="I137" s="12"/>
      <c r="J137" s="14"/>
      <c r="K137" s="12"/>
      <c r="L137" s="12"/>
      <c r="M137" s="194"/>
      <c r="N137" s="16"/>
      <c r="P137" s="18"/>
      <c r="R137" s="8"/>
      <c r="S137" s="9"/>
    </row>
    <row r="138" spans="1:19" ht="11" customHeight="1" x14ac:dyDescent="0.2">
      <c r="M138" s="200"/>
    </row>
    <row r="139" spans="1:19" ht="11" customHeight="1" x14ac:dyDescent="0.2">
      <c r="M139" s="200"/>
    </row>
    <row r="140" spans="1:19" ht="11" customHeight="1" x14ac:dyDescent="0.2">
      <c r="M140" s="200"/>
    </row>
    <row r="141" spans="1:19" ht="11" customHeight="1" x14ac:dyDescent="0.2">
      <c r="M141" s="200"/>
    </row>
    <row r="142" spans="1:19" ht="11" customHeight="1" x14ac:dyDescent="0.2">
      <c r="M142" s="200"/>
    </row>
    <row r="143" spans="1:19" ht="11" customHeight="1" x14ac:dyDescent="0.2">
      <c r="M143" s="200"/>
    </row>
    <row r="144" spans="1:19" ht="11" customHeight="1" x14ac:dyDescent="0.2">
      <c r="M144" s="200"/>
    </row>
    <row r="145" spans="13:13" ht="11" customHeight="1" x14ac:dyDescent="0.2">
      <c r="M145" s="200"/>
    </row>
    <row r="146" spans="13:13" ht="11" customHeight="1" x14ac:dyDescent="0.2">
      <c r="M146" s="200"/>
    </row>
    <row r="147" spans="13:13" ht="11" customHeight="1" x14ac:dyDescent="0.2">
      <c r="M147" s="200"/>
    </row>
    <row r="148" spans="13:13" ht="11" customHeight="1" x14ac:dyDescent="0.2">
      <c r="M148" s="200"/>
    </row>
    <row r="149" spans="13:13" ht="11" customHeight="1" x14ac:dyDescent="0.2">
      <c r="M149" s="200"/>
    </row>
    <row r="150" spans="13:13" ht="11" customHeight="1" x14ac:dyDescent="0.2">
      <c r="M150" s="200"/>
    </row>
    <row r="151" spans="13:13" x14ac:dyDescent="0.2">
      <c r="M151" s="200"/>
    </row>
    <row r="152" spans="13:13" x14ac:dyDescent="0.2">
      <c r="M152" s="200"/>
    </row>
    <row r="153" spans="13:13" x14ac:dyDescent="0.2">
      <c r="M153" s="200"/>
    </row>
    <row r="154" spans="13:13" x14ac:dyDescent="0.2">
      <c r="M154" s="200"/>
    </row>
    <row r="155" spans="13:13" x14ac:dyDescent="0.2">
      <c r="M155" s="200"/>
    </row>
    <row r="156" spans="13:13" x14ac:dyDescent="0.2">
      <c r="M156" s="200"/>
    </row>
    <row r="157" spans="13:13" x14ac:dyDescent="0.2">
      <c r="M157" s="200"/>
    </row>
    <row r="158" spans="13:13" x14ac:dyDescent="0.2">
      <c r="M158" s="200"/>
    </row>
    <row r="159" spans="13:13" x14ac:dyDescent="0.2">
      <c r="M159" s="200"/>
    </row>
    <row r="160" spans="13:13" x14ac:dyDescent="0.2">
      <c r="M160" s="200"/>
    </row>
    <row r="161" spans="13:13" x14ac:dyDescent="0.2">
      <c r="M161" s="200"/>
    </row>
    <row r="162" spans="13:13" x14ac:dyDescent="0.2">
      <c r="M162" s="200"/>
    </row>
    <row r="163" spans="13:13" x14ac:dyDescent="0.2">
      <c r="M163" s="200"/>
    </row>
    <row r="164" spans="13:13" x14ac:dyDescent="0.2">
      <c r="M164" s="200"/>
    </row>
    <row r="165" spans="13:13" x14ac:dyDescent="0.2">
      <c r="M165" s="200"/>
    </row>
    <row r="166" spans="13:13" x14ac:dyDescent="0.2">
      <c r="M166" s="200"/>
    </row>
    <row r="167" spans="13:13" x14ac:dyDescent="0.2">
      <c r="M167" s="200"/>
    </row>
    <row r="168" spans="13:13" x14ac:dyDescent="0.2">
      <c r="M168" s="200"/>
    </row>
    <row r="169" spans="13:13" x14ac:dyDescent="0.2">
      <c r="M169" s="200"/>
    </row>
    <row r="170" spans="13:13" x14ac:dyDescent="0.2">
      <c r="M170" s="200"/>
    </row>
    <row r="171" spans="13:13" x14ac:dyDescent="0.2">
      <c r="M171" s="200"/>
    </row>
    <row r="172" spans="13:13" x14ac:dyDescent="0.2">
      <c r="M172" s="200"/>
    </row>
    <row r="173" spans="13:13" x14ac:dyDescent="0.2">
      <c r="M173" s="200"/>
    </row>
    <row r="174" spans="13:13" x14ac:dyDescent="0.2">
      <c r="M174" s="200"/>
    </row>
    <row r="175" spans="13:13" x14ac:dyDescent="0.2">
      <c r="M175" s="200"/>
    </row>
    <row r="176" spans="13:13" x14ac:dyDescent="0.2">
      <c r="M176" s="200"/>
    </row>
    <row r="177" spans="13:13" x14ac:dyDescent="0.2">
      <c r="M177" s="200"/>
    </row>
    <row r="178" spans="13:13" x14ac:dyDescent="0.2">
      <c r="M178" s="200"/>
    </row>
    <row r="179" spans="13:13" x14ac:dyDescent="0.2">
      <c r="M179" s="200"/>
    </row>
    <row r="180" spans="13:13" x14ac:dyDescent="0.2">
      <c r="M180" s="200"/>
    </row>
    <row r="181" spans="13:13" x14ac:dyDescent="0.2">
      <c r="M181" s="200"/>
    </row>
    <row r="182" spans="13:13" x14ac:dyDescent="0.2">
      <c r="M182" s="200"/>
    </row>
    <row r="183" spans="13:13" x14ac:dyDescent="0.2">
      <c r="M183" s="200"/>
    </row>
    <row r="184" spans="13:13" x14ac:dyDescent="0.2">
      <c r="M184" s="200"/>
    </row>
    <row r="185" spans="13:13" x14ac:dyDescent="0.2">
      <c r="M185" s="200"/>
    </row>
    <row r="186" spans="13:13" x14ac:dyDescent="0.2">
      <c r="M186" s="200"/>
    </row>
    <row r="187" spans="13:13" x14ac:dyDescent="0.2">
      <c r="M187" s="200"/>
    </row>
    <row r="188" spans="13:13" x14ac:dyDescent="0.2">
      <c r="M188" s="200"/>
    </row>
    <row r="189" spans="13:13" x14ac:dyDescent="0.2">
      <c r="M189" s="200"/>
    </row>
    <row r="190" spans="13:13" x14ac:dyDescent="0.2">
      <c r="M190" s="200"/>
    </row>
    <row r="191" spans="13:13" x14ac:dyDescent="0.2">
      <c r="M191" s="200"/>
    </row>
    <row r="192" spans="13:13" x14ac:dyDescent="0.2">
      <c r="M192" s="200"/>
    </row>
    <row r="193" spans="13:13" x14ac:dyDescent="0.2">
      <c r="M193" s="200"/>
    </row>
    <row r="194" spans="13:13" x14ac:dyDescent="0.2">
      <c r="M194" s="200"/>
    </row>
    <row r="195" spans="13:13" x14ac:dyDescent="0.2">
      <c r="M195" s="200"/>
    </row>
    <row r="196" spans="13:13" x14ac:dyDescent="0.2">
      <c r="M196" s="200"/>
    </row>
    <row r="197" spans="13:13" x14ac:dyDescent="0.2">
      <c r="M197" s="200"/>
    </row>
    <row r="198" spans="13:13" x14ac:dyDescent="0.2">
      <c r="M198" s="200"/>
    </row>
    <row r="199" spans="13:13" x14ac:dyDescent="0.2">
      <c r="M199" s="200"/>
    </row>
    <row r="200" spans="13:13" x14ac:dyDescent="0.2">
      <c r="M200" s="200"/>
    </row>
    <row r="201" spans="13:13" x14ac:dyDescent="0.2">
      <c r="M201" s="200"/>
    </row>
    <row r="202" spans="13:13" x14ac:dyDescent="0.2">
      <c r="M202" s="200"/>
    </row>
    <row r="203" spans="13:13" x14ac:dyDescent="0.2">
      <c r="M203" s="200"/>
    </row>
    <row r="204" spans="13:13" x14ac:dyDescent="0.2">
      <c r="M204" s="200"/>
    </row>
    <row r="205" spans="13:13" x14ac:dyDescent="0.2">
      <c r="M205" s="200"/>
    </row>
    <row r="206" spans="13:13" x14ac:dyDescent="0.2">
      <c r="M206" s="200"/>
    </row>
    <row r="207" spans="13:13" x14ac:dyDescent="0.2">
      <c r="M207" s="200"/>
    </row>
    <row r="208" spans="13:13" x14ac:dyDescent="0.2">
      <c r="M208" s="200"/>
    </row>
    <row r="209" spans="13:13" x14ac:dyDescent="0.2">
      <c r="M209" s="200"/>
    </row>
    <row r="210" spans="13:13" x14ac:dyDescent="0.2">
      <c r="M210" s="200"/>
    </row>
    <row r="211" spans="13:13" x14ac:dyDescent="0.2">
      <c r="M211" s="200"/>
    </row>
    <row r="212" spans="13:13" x14ac:dyDescent="0.2">
      <c r="M212" s="200"/>
    </row>
    <row r="213" spans="13:13" x14ac:dyDescent="0.2">
      <c r="M213" s="200"/>
    </row>
    <row r="214" spans="13:13" x14ac:dyDescent="0.2">
      <c r="M214" s="200"/>
    </row>
    <row r="215" spans="13:13" x14ac:dyDescent="0.2">
      <c r="M215" s="200"/>
    </row>
    <row r="216" spans="13:13" x14ac:dyDescent="0.2">
      <c r="M216" s="200"/>
    </row>
    <row r="217" spans="13:13" x14ac:dyDescent="0.2">
      <c r="M217" s="200"/>
    </row>
    <row r="218" spans="13:13" x14ac:dyDescent="0.2">
      <c r="M218" s="200"/>
    </row>
    <row r="219" spans="13:13" x14ac:dyDescent="0.2">
      <c r="M219" s="200"/>
    </row>
    <row r="220" spans="13:13" x14ac:dyDescent="0.2">
      <c r="M220" s="200"/>
    </row>
    <row r="221" spans="13:13" x14ac:dyDescent="0.2">
      <c r="M221" s="200"/>
    </row>
    <row r="222" spans="13:13" x14ac:dyDescent="0.2">
      <c r="M222" s="200"/>
    </row>
    <row r="223" spans="13:13" x14ac:dyDescent="0.2">
      <c r="M223" s="200"/>
    </row>
    <row r="224" spans="13:13" x14ac:dyDescent="0.2">
      <c r="M224" s="200"/>
    </row>
    <row r="225" spans="13:13" x14ac:dyDescent="0.2">
      <c r="M225" s="200"/>
    </row>
    <row r="226" spans="13:13" x14ac:dyDescent="0.2">
      <c r="M226" s="200"/>
    </row>
    <row r="227" spans="13:13" x14ac:dyDescent="0.2">
      <c r="M227" s="200"/>
    </row>
    <row r="228" spans="13:13" x14ac:dyDescent="0.2">
      <c r="M228" s="200"/>
    </row>
    <row r="229" spans="13:13" x14ac:dyDescent="0.2">
      <c r="M229" s="200"/>
    </row>
    <row r="230" spans="13:13" x14ac:dyDescent="0.2">
      <c r="M230" s="200"/>
    </row>
    <row r="231" spans="13:13" x14ac:dyDescent="0.2">
      <c r="M231" s="200"/>
    </row>
    <row r="232" spans="13:13" x14ac:dyDescent="0.2">
      <c r="M232" s="200"/>
    </row>
    <row r="233" spans="13:13" x14ac:dyDescent="0.2">
      <c r="M233" s="200"/>
    </row>
    <row r="234" spans="13:13" x14ac:dyDescent="0.2">
      <c r="M234" s="200"/>
    </row>
    <row r="235" spans="13:13" x14ac:dyDescent="0.2">
      <c r="M235" s="200"/>
    </row>
    <row r="236" spans="13:13" x14ac:dyDescent="0.2">
      <c r="M236" s="200"/>
    </row>
    <row r="237" spans="13:13" x14ac:dyDescent="0.2">
      <c r="M237" s="200"/>
    </row>
    <row r="238" spans="13:13" x14ac:dyDescent="0.2">
      <c r="M238" s="200"/>
    </row>
    <row r="239" spans="13:13" x14ac:dyDescent="0.2">
      <c r="M239" s="200"/>
    </row>
    <row r="240" spans="13:13" x14ac:dyDescent="0.2">
      <c r="M240" s="200"/>
    </row>
    <row r="241" spans="13:13" x14ac:dyDescent="0.2">
      <c r="M241" s="200"/>
    </row>
    <row r="242" spans="13:13" x14ac:dyDescent="0.2">
      <c r="M242" s="200"/>
    </row>
    <row r="243" spans="13:13" x14ac:dyDescent="0.2">
      <c r="M243" s="200"/>
    </row>
    <row r="244" spans="13:13" x14ac:dyDescent="0.2">
      <c r="M244" s="200"/>
    </row>
    <row r="245" spans="13:13" x14ac:dyDescent="0.2">
      <c r="M245" s="200"/>
    </row>
    <row r="246" spans="13:13" x14ac:dyDescent="0.2">
      <c r="M246" s="200"/>
    </row>
    <row r="247" spans="13:13" x14ac:dyDescent="0.2">
      <c r="M247" s="200"/>
    </row>
    <row r="248" spans="13:13" x14ac:dyDescent="0.2">
      <c r="M248" s="200"/>
    </row>
    <row r="249" spans="13:13" x14ac:dyDescent="0.2">
      <c r="M249" s="200"/>
    </row>
    <row r="250" spans="13:13" x14ac:dyDescent="0.2">
      <c r="M250" s="200"/>
    </row>
    <row r="251" spans="13:13" x14ac:dyDescent="0.2">
      <c r="M251" s="200"/>
    </row>
    <row r="252" spans="13:13" x14ac:dyDescent="0.2">
      <c r="M252" s="200"/>
    </row>
    <row r="253" spans="13:13" x14ac:dyDescent="0.2">
      <c r="M253" s="200"/>
    </row>
    <row r="254" spans="13:13" x14ac:dyDescent="0.2">
      <c r="M254" s="200"/>
    </row>
    <row r="255" spans="13:13" x14ac:dyDescent="0.2">
      <c r="M255" s="200"/>
    </row>
    <row r="256" spans="13:13" x14ac:dyDescent="0.2">
      <c r="M256" s="200"/>
    </row>
    <row r="257" spans="13:13" x14ac:dyDescent="0.2">
      <c r="M257" s="200"/>
    </row>
    <row r="258" spans="13:13" x14ac:dyDescent="0.2">
      <c r="M258" s="200"/>
    </row>
    <row r="259" spans="13:13" x14ac:dyDescent="0.2">
      <c r="M259" s="200"/>
    </row>
    <row r="260" spans="13:13" x14ac:dyDescent="0.2">
      <c r="M260" s="200"/>
    </row>
    <row r="261" spans="13:13" x14ac:dyDescent="0.2">
      <c r="M261" s="200"/>
    </row>
    <row r="262" spans="13:13" x14ac:dyDescent="0.2">
      <c r="M262" s="200"/>
    </row>
    <row r="263" spans="13:13" x14ac:dyDescent="0.2">
      <c r="M263" s="200"/>
    </row>
    <row r="264" spans="13:13" x14ac:dyDescent="0.2">
      <c r="M264" s="200"/>
    </row>
    <row r="265" spans="13:13" x14ac:dyDescent="0.2">
      <c r="M265" s="200"/>
    </row>
    <row r="266" spans="13:13" x14ac:dyDescent="0.2">
      <c r="M266" s="200"/>
    </row>
    <row r="267" spans="13:13" x14ac:dyDescent="0.2">
      <c r="M267" s="200"/>
    </row>
    <row r="268" spans="13:13" x14ac:dyDescent="0.2">
      <c r="M268" s="200"/>
    </row>
    <row r="269" spans="13:13" x14ac:dyDescent="0.2">
      <c r="M269" s="200"/>
    </row>
    <row r="270" spans="13:13" x14ac:dyDescent="0.2">
      <c r="M270" s="200"/>
    </row>
    <row r="271" spans="13:13" x14ac:dyDescent="0.2">
      <c r="M271" s="200"/>
    </row>
    <row r="272" spans="13:13" x14ac:dyDescent="0.2">
      <c r="M272" s="200"/>
    </row>
    <row r="273" spans="13:13" x14ac:dyDescent="0.2">
      <c r="M273" s="200"/>
    </row>
    <row r="274" spans="13:13" x14ac:dyDescent="0.2">
      <c r="M274" s="200"/>
    </row>
    <row r="275" spans="13:13" x14ac:dyDescent="0.2">
      <c r="M275" s="200"/>
    </row>
    <row r="276" spans="13:13" x14ac:dyDescent="0.2">
      <c r="M276" s="200"/>
    </row>
    <row r="277" spans="13:13" x14ac:dyDescent="0.2">
      <c r="M277" s="200"/>
    </row>
    <row r="278" spans="13:13" x14ac:dyDescent="0.2">
      <c r="M278" s="200"/>
    </row>
    <row r="279" spans="13:13" x14ac:dyDescent="0.2">
      <c r="M279" s="200"/>
    </row>
    <row r="280" spans="13:13" x14ac:dyDescent="0.2">
      <c r="M280" s="200"/>
    </row>
    <row r="281" spans="13:13" x14ac:dyDescent="0.2">
      <c r="M281" s="200"/>
    </row>
    <row r="282" spans="13:13" x14ac:dyDescent="0.2">
      <c r="M282" s="200"/>
    </row>
    <row r="283" spans="13:13" x14ac:dyDescent="0.2">
      <c r="M283" s="200"/>
    </row>
    <row r="284" spans="13:13" x14ac:dyDescent="0.2">
      <c r="M284" s="200"/>
    </row>
    <row r="285" spans="13:13" x14ac:dyDescent="0.2">
      <c r="M285" s="200"/>
    </row>
    <row r="286" spans="13:13" x14ac:dyDescent="0.2">
      <c r="M286" s="200"/>
    </row>
    <row r="287" spans="13:13" x14ac:dyDescent="0.2">
      <c r="M287" s="200"/>
    </row>
    <row r="288" spans="13:13" x14ac:dyDescent="0.2">
      <c r="M288" s="200"/>
    </row>
    <row r="289" spans="13:13" x14ac:dyDescent="0.2">
      <c r="M289" s="200"/>
    </row>
    <row r="290" spans="13:13" x14ac:dyDescent="0.2">
      <c r="M290" s="200"/>
    </row>
    <row r="291" spans="13:13" x14ac:dyDescent="0.2">
      <c r="M291" s="200"/>
    </row>
    <row r="292" spans="13:13" x14ac:dyDescent="0.2">
      <c r="M292" s="200"/>
    </row>
    <row r="293" spans="13:13" x14ac:dyDescent="0.2">
      <c r="M293" s="200"/>
    </row>
    <row r="294" spans="13:13" x14ac:dyDescent="0.2">
      <c r="M294" s="200"/>
    </row>
    <row r="295" spans="13:13" x14ac:dyDescent="0.2">
      <c r="M295" s="200"/>
    </row>
    <row r="296" spans="13:13" x14ac:dyDescent="0.2">
      <c r="M296" s="200"/>
    </row>
    <row r="297" spans="13:13" x14ac:dyDescent="0.2">
      <c r="M297" s="200"/>
    </row>
    <row r="298" spans="13:13" x14ac:dyDescent="0.2">
      <c r="M298" s="200"/>
    </row>
    <row r="299" spans="13:13" x14ac:dyDescent="0.2">
      <c r="M299" s="200"/>
    </row>
    <row r="300" spans="13:13" x14ac:dyDescent="0.2">
      <c r="M300" s="200"/>
    </row>
    <row r="301" spans="13:13" x14ac:dyDescent="0.2">
      <c r="M301" s="200"/>
    </row>
    <row r="302" spans="13:13" x14ac:dyDescent="0.2">
      <c r="M302" s="200"/>
    </row>
    <row r="303" spans="13:13" x14ac:dyDescent="0.2">
      <c r="M303" s="200"/>
    </row>
    <row r="304" spans="13:13" x14ac:dyDescent="0.2">
      <c r="M304" s="200"/>
    </row>
    <row r="305" spans="13:13" x14ac:dyDescent="0.2">
      <c r="M305" s="200"/>
    </row>
    <row r="306" spans="13:13" x14ac:dyDescent="0.2">
      <c r="M306" s="200"/>
    </row>
    <row r="307" spans="13:13" x14ac:dyDescent="0.2">
      <c r="M307" s="200"/>
    </row>
    <row r="308" spans="13:13" x14ac:dyDescent="0.2">
      <c r="M308" s="200"/>
    </row>
    <row r="309" spans="13:13" x14ac:dyDescent="0.2">
      <c r="M309" s="200"/>
    </row>
    <row r="310" spans="13:13" x14ac:dyDescent="0.2">
      <c r="M310" s="200"/>
    </row>
    <row r="311" spans="13:13" x14ac:dyDescent="0.2">
      <c r="M311" s="200"/>
    </row>
    <row r="312" spans="13:13" x14ac:dyDescent="0.2">
      <c r="M312" s="200"/>
    </row>
    <row r="313" spans="13:13" x14ac:dyDescent="0.2">
      <c r="M313" s="200"/>
    </row>
    <row r="314" spans="13:13" x14ac:dyDescent="0.2">
      <c r="M314" s="200"/>
    </row>
    <row r="315" spans="13:13" x14ac:dyDescent="0.2">
      <c r="M315" s="200"/>
    </row>
    <row r="316" spans="13:13" x14ac:dyDescent="0.2">
      <c r="M316" s="200"/>
    </row>
    <row r="317" spans="13:13" x14ac:dyDescent="0.2">
      <c r="M317" s="200"/>
    </row>
    <row r="318" spans="13:13" x14ac:dyDescent="0.2">
      <c r="M318" s="200"/>
    </row>
    <row r="319" spans="13:13" x14ac:dyDescent="0.2">
      <c r="M319" s="200"/>
    </row>
    <row r="320" spans="13:13" x14ac:dyDescent="0.2">
      <c r="M320" s="200"/>
    </row>
    <row r="321" spans="13:13" x14ac:dyDescent="0.2">
      <c r="M321" s="200"/>
    </row>
    <row r="322" spans="13:13" x14ac:dyDescent="0.2">
      <c r="M322" s="200"/>
    </row>
    <row r="323" spans="13:13" x14ac:dyDescent="0.2">
      <c r="M323" s="200"/>
    </row>
    <row r="324" spans="13:13" x14ac:dyDescent="0.2">
      <c r="M324" s="200"/>
    </row>
    <row r="325" spans="13:13" x14ac:dyDescent="0.2">
      <c r="M325" s="200"/>
    </row>
    <row r="326" spans="13:13" x14ac:dyDescent="0.2">
      <c r="M326" s="200"/>
    </row>
    <row r="327" spans="13:13" x14ac:dyDescent="0.2">
      <c r="M327" s="200"/>
    </row>
    <row r="328" spans="13:13" x14ac:dyDescent="0.2">
      <c r="M328" s="200"/>
    </row>
    <row r="329" spans="13:13" x14ac:dyDescent="0.2">
      <c r="M329" s="200"/>
    </row>
    <row r="330" spans="13:13" x14ac:dyDescent="0.2">
      <c r="M330" s="200"/>
    </row>
    <row r="331" spans="13:13" x14ac:dyDescent="0.2">
      <c r="M331" s="200"/>
    </row>
    <row r="332" spans="13:13" x14ac:dyDescent="0.2">
      <c r="M332" s="200"/>
    </row>
    <row r="333" spans="13:13" x14ac:dyDescent="0.2">
      <c r="M333" s="200"/>
    </row>
    <row r="334" spans="13:13" x14ac:dyDescent="0.2">
      <c r="M334" s="200"/>
    </row>
    <row r="335" spans="13:13" x14ac:dyDescent="0.2">
      <c r="M335" s="200"/>
    </row>
    <row r="336" spans="13:13" x14ac:dyDescent="0.2">
      <c r="M336" s="200"/>
    </row>
    <row r="337" spans="13:13" x14ac:dyDescent="0.2">
      <c r="M337" s="200"/>
    </row>
    <row r="338" spans="13:13" x14ac:dyDescent="0.2">
      <c r="M338" s="200"/>
    </row>
    <row r="339" spans="13:13" x14ac:dyDescent="0.2">
      <c r="M339" s="200"/>
    </row>
    <row r="340" spans="13:13" x14ac:dyDescent="0.2">
      <c r="M340" s="200"/>
    </row>
    <row r="341" spans="13:13" x14ac:dyDescent="0.2">
      <c r="M341" s="200"/>
    </row>
    <row r="342" spans="13:13" x14ac:dyDescent="0.2">
      <c r="M342" s="200"/>
    </row>
    <row r="343" spans="13:13" x14ac:dyDescent="0.2">
      <c r="M343" s="200"/>
    </row>
    <row r="344" spans="13:13" x14ac:dyDescent="0.2">
      <c r="M344" s="200"/>
    </row>
    <row r="345" spans="13:13" x14ac:dyDescent="0.2">
      <c r="M345" s="200"/>
    </row>
    <row r="346" spans="13:13" x14ac:dyDescent="0.2">
      <c r="M346" s="200"/>
    </row>
    <row r="347" spans="13:13" x14ac:dyDescent="0.2">
      <c r="M347" s="200"/>
    </row>
    <row r="348" spans="13:13" x14ac:dyDescent="0.2">
      <c r="M348" s="200"/>
    </row>
    <row r="349" spans="13:13" x14ac:dyDescent="0.2">
      <c r="M349" s="200"/>
    </row>
    <row r="350" spans="13:13" x14ac:dyDescent="0.2">
      <c r="M350" s="200"/>
    </row>
    <row r="351" spans="13:13" x14ac:dyDescent="0.2">
      <c r="M351" s="200"/>
    </row>
    <row r="352" spans="13:13" x14ac:dyDescent="0.2">
      <c r="M352" s="200"/>
    </row>
    <row r="353" spans="13:13" x14ac:dyDescent="0.2">
      <c r="M353" s="200"/>
    </row>
    <row r="354" spans="13:13" x14ac:dyDescent="0.2">
      <c r="M354" s="200"/>
    </row>
    <row r="355" spans="13:13" x14ac:dyDescent="0.2">
      <c r="M355" s="200"/>
    </row>
    <row r="356" spans="13:13" x14ac:dyDescent="0.2">
      <c r="M356" s="200"/>
    </row>
    <row r="357" spans="13:13" x14ac:dyDescent="0.2">
      <c r="M357" s="200"/>
    </row>
    <row r="358" spans="13:13" x14ac:dyDescent="0.2">
      <c r="M358" s="200"/>
    </row>
    <row r="359" spans="13:13" x14ac:dyDescent="0.2">
      <c r="M359" s="200"/>
    </row>
    <row r="360" spans="13:13" x14ac:dyDescent="0.2">
      <c r="M360" s="200"/>
    </row>
    <row r="361" spans="13:13" x14ac:dyDescent="0.2">
      <c r="M361" s="200"/>
    </row>
    <row r="362" spans="13:13" x14ac:dyDescent="0.2">
      <c r="M362" s="200"/>
    </row>
    <row r="363" spans="13:13" x14ac:dyDescent="0.2">
      <c r="M363" s="200"/>
    </row>
    <row r="364" spans="13:13" x14ac:dyDescent="0.2">
      <c r="M364" s="200"/>
    </row>
    <row r="365" spans="13:13" x14ac:dyDescent="0.2">
      <c r="M365" s="200"/>
    </row>
    <row r="366" spans="13:13" x14ac:dyDescent="0.2">
      <c r="M366" s="200"/>
    </row>
    <row r="367" spans="13:13" x14ac:dyDescent="0.2">
      <c r="M367" s="200"/>
    </row>
    <row r="368" spans="13:13" x14ac:dyDescent="0.2">
      <c r="M368" s="200"/>
    </row>
    <row r="369" spans="13:13" x14ac:dyDescent="0.2">
      <c r="M369" s="200"/>
    </row>
    <row r="370" spans="13:13" x14ac:dyDescent="0.2">
      <c r="M370" s="200"/>
    </row>
    <row r="371" spans="13:13" x14ac:dyDescent="0.2">
      <c r="M371" s="200"/>
    </row>
    <row r="372" spans="13:13" x14ac:dyDescent="0.2">
      <c r="M372" s="200"/>
    </row>
    <row r="373" spans="13:13" x14ac:dyDescent="0.2">
      <c r="M373" s="200"/>
    </row>
    <row r="374" spans="13:13" x14ac:dyDescent="0.2">
      <c r="M374" s="200"/>
    </row>
    <row r="375" spans="13:13" x14ac:dyDescent="0.2">
      <c r="M375" s="200"/>
    </row>
    <row r="376" spans="13:13" x14ac:dyDescent="0.2">
      <c r="M376" s="200"/>
    </row>
    <row r="377" spans="13:13" x14ac:dyDescent="0.2">
      <c r="M377" s="200"/>
    </row>
    <row r="378" spans="13:13" x14ac:dyDescent="0.2">
      <c r="M378" s="200"/>
    </row>
    <row r="379" spans="13:13" x14ac:dyDescent="0.2">
      <c r="M379" s="200"/>
    </row>
    <row r="380" spans="13:13" x14ac:dyDescent="0.2">
      <c r="M380" s="200"/>
    </row>
    <row r="381" spans="13:13" x14ac:dyDescent="0.2">
      <c r="M381" s="200"/>
    </row>
    <row r="382" spans="13:13" x14ac:dyDescent="0.2">
      <c r="M382" s="200"/>
    </row>
    <row r="383" spans="13:13" x14ac:dyDescent="0.2">
      <c r="M383" s="200"/>
    </row>
    <row r="384" spans="13:13" x14ac:dyDescent="0.2">
      <c r="M384" s="200"/>
    </row>
    <row r="385" spans="13:13" x14ac:dyDescent="0.2">
      <c r="M385" s="200"/>
    </row>
    <row r="386" spans="13:13" x14ac:dyDescent="0.2">
      <c r="M386" s="200"/>
    </row>
    <row r="387" spans="13:13" x14ac:dyDescent="0.2">
      <c r="M387" s="200"/>
    </row>
    <row r="388" spans="13:13" x14ac:dyDescent="0.2">
      <c r="M388" s="200"/>
    </row>
    <row r="389" spans="13:13" x14ac:dyDescent="0.2">
      <c r="M389" s="200"/>
    </row>
    <row r="390" spans="13:13" x14ac:dyDescent="0.2">
      <c r="M390" s="200"/>
    </row>
    <row r="391" spans="13:13" x14ac:dyDescent="0.2">
      <c r="M391" s="200"/>
    </row>
    <row r="392" spans="13:13" x14ac:dyDescent="0.2">
      <c r="M392" s="200"/>
    </row>
    <row r="393" spans="13:13" x14ac:dyDescent="0.2">
      <c r="M393" s="200"/>
    </row>
    <row r="394" spans="13:13" x14ac:dyDescent="0.2">
      <c r="M394" s="200"/>
    </row>
    <row r="395" spans="13:13" x14ac:dyDescent="0.2">
      <c r="M395" s="200"/>
    </row>
    <row r="396" spans="13:13" x14ac:dyDescent="0.2">
      <c r="M396" s="200"/>
    </row>
    <row r="397" spans="13:13" x14ac:dyDescent="0.2">
      <c r="M397" s="200"/>
    </row>
    <row r="398" spans="13:13" x14ac:dyDescent="0.2">
      <c r="M398" s="200"/>
    </row>
    <row r="399" spans="13:13" x14ac:dyDescent="0.2">
      <c r="M399" s="200"/>
    </row>
    <row r="400" spans="13:13" x14ac:dyDescent="0.2">
      <c r="M400" s="200"/>
    </row>
    <row r="401" spans="13:13" x14ac:dyDescent="0.2">
      <c r="M401" s="200"/>
    </row>
    <row r="402" spans="13:13" x14ac:dyDescent="0.2">
      <c r="M402" s="200"/>
    </row>
    <row r="403" spans="13:13" x14ac:dyDescent="0.2">
      <c r="M403" s="200"/>
    </row>
    <row r="404" spans="13:13" x14ac:dyDescent="0.2">
      <c r="M404" s="200"/>
    </row>
    <row r="405" spans="13:13" x14ac:dyDescent="0.2">
      <c r="M405" s="200"/>
    </row>
    <row r="406" spans="13:13" x14ac:dyDescent="0.2">
      <c r="M406" s="200"/>
    </row>
    <row r="407" spans="13:13" x14ac:dyDescent="0.2">
      <c r="M407" s="200"/>
    </row>
    <row r="408" spans="13:13" x14ac:dyDescent="0.2">
      <c r="M408" s="200"/>
    </row>
    <row r="409" spans="13:13" x14ac:dyDescent="0.2">
      <c r="M409" s="200"/>
    </row>
    <row r="410" spans="13:13" x14ac:dyDescent="0.2">
      <c r="M410" s="200"/>
    </row>
    <row r="411" spans="13:13" x14ac:dyDescent="0.2">
      <c r="M411" s="200"/>
    </row>
    <row r="412" spans="13:13" x14ac:dyDescent="0.2">
      <c r="M412" s="200"/>
    </row>
    <row r="413" spans="13:13" x14ac:dyDescent="0.2">
      <c r="M413" s="200"/>
    </row>
    <row r="414" spans="13:13" x14ac:dyDescent="0.2">
      <c r="M414" s="200"/>
    </row>
    <row r="415" spans="13:13" x14ac:dyDescent="0.2">
      <c r="M415" s="200"/>
    </row>
    <row r="416" spans="13:13" x14ac:dyDescent="0.2">
      <c r="M416" s="200"/>
    </row>
    <row r="417" spans="13:13" x14ac:dyDescent="0.2">
      <c r="M417" s="200"/>
    </row>
    <row r="418" spans="13:13" x14ac:dyDescent="0.2">
      <c r="M418" s="200"/>
    </row>
    <row r="419" spans="13:13" x14ac:dyDescent="0.2">
      <c r="M419" s="200"/>
    </row>
    <row r="420" spans="13:13" x14ac:dyDescent="0.2">
      <c r="M420" s="200"/>
    </row>
    <row r="421" spans="13:13" x14ac:dyDescent="0.2">
      <c r="M421" s="200"/>
    </row>
    <row r="422" spans="13:13" x14ac:dyDescent="0.2">
      <c r="M422" s="200"/>
    </row>
    <row r="423" spans="13:13" x14ac:dyDescent="0.2">
      <c r="M423" s="200"/>
    </row>
    <row r="424" spans="13:13" x14ac:dyDescent="0.2">
      <c r="M424" s="200"/>
    </row>
    <row r="425" spans="13:13" x14ac:dyDescent="0.2">
      <c r="M425" s="200"/>
    </row>
    <row r="426" spans="13:13" x14ac:dyDescent="0.2">
      <c r="M426" s="200"/>
    </row>
    <row r="427" spans="13:13" x14ac:dyDescent="0.2">
      <c r="M427" s="200"/>
    </row>
    <row r="428" spans="13:13" x14ac:dyDescent="0.2">
      <c r="M428" s="200"/>
    </row>
    <row r="429" spans="13:13" x14ac:dyDescent="0.2">
      <c r="M429" s="200"/>
    </row>
    <row r="430" spans="13:13" x14ac:dyDescent="0.2">
      <c r="M430" s="200"/>
    </row>
    <row r="431" spans="13:13" x14ac:dyDescent="0.2">
      <c r="M431" s="200"/>
    </row>
    <row r="432" spans="13:13" x14ac:dyDescent="0.2">
      <c r="M432" s="200"/>
    </row>
    <row r="433" spans="13:13" x14ac:dyDescent="0.2">
      <c r="M433" s="200"/>
    </row>
    <row r="434" spans="13:13" x14ac:dyDescent="0.2">
      <c r="M434" s="200"/>
    </row>
    <row r="435" spans="13:13" x14ac:dyDescent="0.2">
      <c r="M435" s="200"/>
    </row>
    <row r="436" spans="13:13" x14ac:dyDescent="0.2">
      <c r="M436" s="200"/>
    </row>
    <row r="437" spans="13:13" x14ac:dyDescent="0.2">
      <c r="M437" s="200"/>
    </row>
    <row r="438" spans="13:13" x14ac:dyDescent="0.2">
      <c r="M438" s="200"/>
    </row>
    <row r="439" spans="13:13" x14ac:dyDescent="0.2">
      <c r="M439" s="200"/>
    </row>
    <row r="440" spans="13:13" x14ac:dyDescent="0.2">
      <c r="M440" s="200"/>
    </row>
    <row r="441" spans="13:13" x14ac:dyDescent="0.2">
      <c r="M441" s="200"/>
    </row>
    <row r="442" spans="13:13" x14ac:dyDescent="0.2">
      <c r="M442" s="200"/>
    </row>
    <row r="443" spans="13:13" x14ac:dyDescent="0.2">
      <c r="M443" s="200"/>
    </row>
    <row r="444" spans="13:13" x14ac:dyDescent="0.2">
      <c r="M444" s="200"/>
    </row>
    <row r="445" spans="13:13" x14ac:dyDescent="0.2">
      <c r="M445" s="200"/>
    </row>
    <row r="446" spans="13:13" x14ac:dyDescent="0.2">
      <c r="M446" s="200"/>
    </row>
    <row r="447" spans="13:13" x14ac:dyDescent="0.2">
      <c r="M447" s="200"/>
    </row>
    <row r="448" spans="13:13" x14ac:dyDescent="0.2">
      <c r="M448" s="200"/>
    </row>
  </sheetData>
  <mergeCells count="80">
    <mergeCell ref="A128:B128"/>
    <mergeCell ref="A122:B122"/>
    <mergeCell ref="A123:B123"/>
    <mergeCell ref="A124:B124"/>
    <mergeCell ref="A125:B125"/>
    <mergeCell ref="A126:B126"/>
    <mergeCell ref="A127:B127"/>
    <mergeCell ref="A116:B116"/>
    <mergeCell ref="A117:B117"/>
    <mergeCell ref="A118:B118"/>
    <mergeCell ref="A119:B119"/>
    <mergeCell ref="A120:B120"/>
    <mergeCell ref="A121:B121"/>
    <mergeCell ref="A110:B110"/>
    <mergeCell ref="A111:B111"/>
    <mergeCell ref="A112:B112"/>
    <mergeCell ref="A113:B113"/>
    <mergeCell ref="A114:B114"/>
    <mergeCell ref="A115:B115"/>
    <mergeCell ref="A104:B104"/>
    <mergeCell ref="A105:B105"/>
    <mergeCell ref="A106:B106"/>
    <mergeCell ref="A107:B107"/>
    <mergeCell ref="A108:B108"/>
    <mergeCell ref="A109:B109"/>
    <mergeCell ref="A96:B96"/>
    <mergeCell ref="A97:B97"/>
    <mergeCell ref="A98:B98"/>
    <mergeCell ref="Q98:Q101"/>
    <mergeCell ref="A102:B102"/>
    <mergeCell ref="A103:B103"/>
    <mergeCell ref="A90:B90"/>
    <mergeCell ref="A91:B91"/>
    <mergeCell ref="A92:B92"/>
    <mergeCell ref="A93:B93"/>
    <mergeCell ref="A94:B94"/>
    <mergeCell ref="A95:B95"/>
    <mergeCell ref="A80:B80"/>
    <mergeCell ref="A85:B85"/>
    <mergeCell ref="A86:B86"/>
    <mergeCell ref="A87:B87"/>
    <mergeCell ref="A88:B88"/>
    <mergeCell ref="A89:B89"/>
    <mergeCell ref="A73:B73"/>
    <mergeCell ref="A74:B74"/>
    <mergeCell ref="A75:B75"/>
    <mergeCell ref="A76:B76"/>
    <mergeCell ref="A78:B78"/>
    <mergeCell ref="A79:B79"/>
    <mergeCell ref="A55:B55"/>
    <mergeCell ref="A59:B59"/>
    <mergeCell ref="A60:B60"/>
    <mergeCell ref="A61:B61"/>
    <mergeCell ref="A62:B62"/>
    <mergeCell ref="A71:B71"/>
    <mergeCell ref="A46:B46"/>
    <mergeCell ref="A48:B48"/>
    <mergeCell ref="A49:B49"/>
    <mergeCell ref="A50:B50"/>
    <mergeCell ref="A51:B51"/>
    <mergeCell ref="A52:B52"/>
    <mergeCell ref="A24:B24"/>
    <mergeCell ref="A25:B25"/>
    <mergeCell ref="A26:B26"/>
    <mergeCell ref="A27:B27"/>
    <mergeCell ref="A44:B44"/>
    <mergeCell ref="A45:B45"/>
    <mergeCell ref="A8:B8"/>
    <mergeCell ref="A9:B9"/>
    <mergeCell ref="A10:B10"/>
    <mergeCell ref="A11:B11"/>
    <mergeCell ref="A22:B22"/>
    <mergeCell ref="A23:B23"/>
    <mergeCell ref="A4:B7"/>
    <mergeCell ref="M4:M6"/>
    <mergeCell ref="C5:C6"/>
    <mergeCell ref="D5:D6"/>
    <mergeCell ref="E5:E6"/>
    <mergeCell ref="F5:J5"/>
    <mergeCell ref="K5:L5"/>
  </mergeCells>
  <phoneticPr fontId="3"/>
  <conditionalFormatting sqref="D1:D4 D7:D1048576">
    <cfRule type="duplicateValues" dxfId="0" priority="1"/>
  </conditionalFormatting>
  <dataValidations count="1">
    <dataValidation imeMode="halfAlpha" allowBlank="1" showInputMessage="1" showErrorMessage="1" sqref="C111:G111 K111:L111" xr:uid="{CE855F3F-8CC3-407C-8836-3CD4E1EE1799}"/>
  </dataValidations>
  <printOptions horizontalCentered="1"/>
  <pageMargins left="0.51181102362204722" right="0.51181102362204722" top="0.59055118110236227" bottom="0.59055118110236227" header="0.39370078740157483" footer="0.39370078740157483"/>
  <pageSetup paperSize="9" firstPageNumber="13" orientation="portrait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4財政</vt:lpstr>
      <vt:lpstr>'4財政'!Print_Area</vt:lpstr>
      <vt:lpstr>'4財政'!Print_Titles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県立長野図書館</dc:creator>
  <cp:lastModifiedBy>県立長野図書館</cp:lastModifiedBy>
  <dcterms:created xsi:type="dcterms:W3CDTF">2024-10-01T02:09:06Z</dcterms:created>
  <dcterms:modified xsi:type="dcterms:W3CDTF">2024-10-01T02:09:09Z</dcterms:modified>
</cp:coreProperties>
</file>