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s-pc\Desktop\r4概況\"/>
    </mc:Choice>
  </mc:AlternateContent>
  <xr:revisionPtr revIDLastSave="0" documentId="13_ncr:1_{94DA9819-DE0D-4001-A4B6-2A31D1F53561}" xr6:coauthVersionLast="36" xr6:coauthVersionMax="36" xr10:uidLastSave="{00000000-0000-0000-0000-000000000000}"/>
  <bookViews>
    <workbookView xWindow="0" yWindow="0" windowWidth="19200" windowHeight="10545" xr2:uid="{9729827B-AE99-4218-AB2A-BD060D8189B7}"/>
  </bookViews>
  <sheets>
    <sheet name="５ 資料" sheetId="2" r:id="rId1"/>
  </sheets>
  <definedNames>
    <definedName name="_xlnm.Print_Area" localSheetId="0">'５ 資料'!$A$1:$O$133</definedName>
    <definedName name="_xlnm.Print_Titles" localSheetId="0">'５ 資料'!$2:$6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2" i="2" l="1"/>
  <c r="O91" i="2" l="1"/>
  <c r="O90" i="2"/>
  <c r="V127" i="2" l="1"/>
  <c r="S127" i="2"/>
  <c r="N127" i="2"/>
  <c r="M127" i="2"/>
  <c r="L127" i="2"/>
  <c r="J127" i="2"/>
  <c r="K127" i="2" s="1"/>
  <c r="I127" i="2"/>
  <c r="H127" i="2"/>
  <c r="G127" i="2"/>
  <c r="F127" i="2"/>
  <c r="E127" i="2"/>
  <c r="D127" i="2"/>
  <c r="C127" i="2"/>
  <c r="O127" i="2" s="1"/>
  <c r="K126" i="2"/>
  <c r="O125" i="2"/>
  <c r="K125" i="2"/>
  <c r="O124" i="2"/>
  <c r="K124" i="2"/>
  <c r="O123" i="2"/>
  <c r="K123" i="2"/>
  <c r="O122" i="2"/>
  <c r="K122" i="2"/>
  <c r="O121" i="2"/>
  <c r="K121" i="2"/>
  <c r="O120" i="2"/>
  <c r="K120" i="2"/>
  <c r="O118" i="2"/>
  <c r="K118" i="2"/>
  <c r="O117" i="2"/>
  <c r="K117" i="2"/>
  <c r="O116" i="2"/>
  <c r="K116" i="2"/>
  <c r="O115" i="2"/>
  <c r="K115" i="2"/>
  <c r="O114" i="2"/>
  <c r="K114" i="2"/>
  <c r="O113" i="2"/>
  <c r="K113" i="2"/>
  <c r="O112" i="2"/>
  <c r="K112" i="2"/>
  <c r="O111" i="2"/>
  <c r="K111" i="2"/>
  <c r="O110" i="2"/>
  <c r="K110" i="2"/>
  <c r="O109" i="2"/>
  <c r="K109" i="2"/>
  <c r="O108" i="2"/>
  <c r="K108" i="2"/>
  <c r="O107" i="2"/>
  <c r="K107" i="2"/>
  <c r="O106" i="2"/>
  <c r="K106" i="2"/>
  <c r="O105" i="2"/>
  <c r="K105" i="2"/>
  <c r="O104" i="2"/>
  <c r="K104" i="2"/>
  <c r="O103" i="2"/>
  <c r="K103" i="2"/>
  <c r="O102" i="2"/>
  <c r="K102" i="2"/>
  <c r="O101" i="2"/>
  <c r="K101" i="2"/>
  <c r="O97" i="2"/>
  <c r="O96" i="2"/>
  <c r="K96" i="2"/>
  <c r="O95" i="2"/>
  <c r="K95" i="2"/>
  <c r="O94" i="2"/>
  <c r="K94" i="2"/>
  <c r="O93" i="2"/>
  <c r="K93" i="2"/>
  <c r="K92" i="2"/>
  <c r="K91" i="2"/>
  <c r="K90" i="2"/>
  <c r="O89" i="2"/>
  <c r="K89" i="2"/>
  <c r="O88" i="2"/>
  <c r="K88" i="2"/>
  <c r="K87" i="2"/>
  <c r="O86" i="2"/>
  <c r="K86" i="2"/>
  <c r="O85" i="2"/>
  <c r="K85" i="2"/>
  <c r="O84" i="2"/>
  <c r="K84" i="2"/>
  <c r="K83" i="2"/>
  <c r="K82" i="2"/>
  <c r="K81" i="2"/>
  <c r="K80" i="2"/>
  <c r="O79" i="2"/>
  <c r="K79" i="2"/>
  <c r="O78" i="2"/>
  <c r="K78" i="2"/>
  <c r="K77" i="2"/>
  <c r="K76" i="2"/>
  <c r="O75" i="2"/>
  <c r="K75" i="2"/>
  <c r="O74" i="2"/>
  <c r="K74" i="2"/>
  <c r="O73" i="2"/>
  <c r="K73" i="2"/>
  <c r="O72" i="2"/>
  <c r="K72" i="2"/>
  <c r="O71" i="2"/>
  <c r="K71" i="2"/>
  <c r="O70" i="2"/>
  <c r="K70" i="2"/>
  <c r="O69" i="2"/>
  <c r="K69" i="2"/>
  <c r="O68" i="2"/>
  <c r="K68" i="2"/>
  <c r="O67" i="2"/>
  <c r="K67" i="2"/>
  <c r="O66" i="2"/>
  <c r="K66" i="2"/>
  <c r="O65" i="2"/>
  <c r="K65" i="2"/>
  <c r="O64" i="2"/>
  <c r="K64" i="2"/>
  <c r="O63" i="2"/>
  <c r="K63" i="2"/>
  <c r="O62" i="2"/>
  <c r="K62" i="2"/>
  <c r="O61" i="2"/>
  <c r="K61" i="2"/>
  <c r="O60" i="2"/>
  <c r="K60" i="2"/>
  <c r="O59" i="2"/>
  <c r="K59" i="2"/>
  <c r="O58" i="2"/>
  <c r="K58" i="2"/>
  <c r="O57" i="2"/>
  <c r="K57" i="2"/>
  <c r="O56" i="2"/>
  <c r="K56" i="2"/>
  <c r="O55" i="2"/>
  <c r="K55" i="2"/>
  <c r="O54" i="2"/>
  <c r="K54" i="2"/>
  <c r="O53" i="2"/>
  <c r="K53" i="2"/>
  <c r="O52" i="2"/>
  <c r="K52" i="2"/>
  <c r="O51" i="2"/>
  <c r="K51" i="2"/>
  <c r="O50" i="2"/>
  <c r="K50" i="2"/>
  <c r="O49" i="2"/>
  <c r="K49" i="2"/>
  <c r="O48" i="2"/>
  <c r="K48" i="2"/>
  <c r="O47" i="2"/>
  <c r="K47" i="2"/>
  <c r="O46" i="2"/>
  <c r="K46" i="2"/>
  <c r="O45" i="2"/>
  <c r="K45" i="2"/>
  <c r="O44" i="2"/>
  <c r="K44" i="2"/>
  <c r="O43" i="2"/>
  <c r="K43" i="2"/>
  <c r="O42" i="2"/>
  <c r="K42" i="2"/>
  <c r="O41" i="2"/>
  <c r="K41" i="2"/>
  <c r="O40" i="2"/>
  <c r="K40" i="2"/>
  <c r="O39" i="2"/>
  <c r="K39" i="2"/>
  <c r="O38" i="2"/>
  <c r="K38" i="2"/>
  <c r="O37" i="2"/>
  <c r="K37" i="2"/>
  <c r="O36" i="2"/>
  <c r="K36" i="2"/>
  <c r="O35" i="2"/>
  <c r="K35" i="2"/>
  <c r="O34" i="2"/>
  <c r="K34" i="2"/>
  <c r="O33" i="2"/>
  <c r="K33" i="2"/>
  <c r="O32" i="2"/>
  <c r="K32" i="2"/>
  <c r="O31" i="2"/>
  <c r="K31" i="2"/>
  <c r="O30" i="2"/>
  <c r="K30" i="2"/>
  <c r="O29" i="2"/>
  <c r="K29" i="2"/>
  <c r="O28" i="2"/>
  <c r="K28" i="2"/>
  <c r="O27" i="2"/>
  <c r="K27" i="2"/>
  <c r="O26" i="2"/>
  <c r="K26" i="2"/>
  <c r="O25" i="2"/>
  <c r="K25" i="2"/>
  <c r="O24" i="2"/>
  <c r="K24" i="2"/>
  <c r="O23" i="2"/>
  <c r="K23" i="2"/>
  <c r="O22" i="2"/>
  <c r="K22" i="2"/>
  <c r="O21" i="2"/>
  <c r="K21" i="2"/>
  <c r="K20" i="2"/>
  <c r="K19" i="2"/>
  <c r="K18" i="2"/>
  <c r="K17" i="2"/>
  <c r="K16" i="2"/>
  <c r="K15" i="2"/>
  <c r="K14" i="2"/>
  <c r="K13" i="2"/>
  <c r="K12" i="2"/>
  <c r="K11" i="2"/>
  <c r="O10" i="2"/>
  <c r="K10" i="2"/>
  <c r="O9" i="2"/>
  <c r="K9" i="2"/>
  <c r="O8" i="2"/>
  <c r="K8" i="2"/>
  <c r="O7" i="2"/>
  <c r="K7" i="2"/>
</calcChain>
</file>

<file path=xl/sharedStrings.xml><?xml version="1.0" encoding="utf-8"?>
<sst xmlns="http://schemas.openxmlformats.org/spreadsheetml/2006/main" count="293" uniqueCount="228">
  <si>
    <t>５ 資料</t>
    <rPh sb="2" eb="4">
      <t>シリョウ</t>
    </rPh>
    <phoneticPr fontId="4"/>
  </si>
  <si>
    <t>館名</t>
    <phoneticPr fontId="4"/>
  </si>
  <si>
    <t>資　　　　　　　　　　　　　　　　　　　　　料</t>
    <rPh sb="0" eb="23">
      <t>シリョウ</t>
    </rPh>
    <phoneticPr fontId="4"/>
  </si>
  <si>
    <t>人口１人当
蔵書冊数</t>
    <rPh sb="0" eb="2">
      <t>ジンコウ</t>
    </rPh>
    <rPh sb="2" eb="4">
      <t>１ニン</t>
    </rPh>
    <rPh sb="4" eb="5">
      <t>ア</t>
    </rPh>
    <rPh sb="6" eb="8">
      <t>ゾウショ</t>
    </rPh>
    <rPh sb="8" eb="10">
      <t>サツスウ</t>
    </rPh>
    <phoneticPr fontId="4"/>
  </si>
  <si>
    <t>システム未登録
コレクション</t>
    <rPh sb="4" eb="7">
      <t>ミトウロク</t>
    </rPh>
    <phoneticPr fontId="4"/>
  </si>
  <si>
    <t>蔵書冊数</t>
    <rPh sb="0" eb="2">
      <t>ゾウショ</t>
    </rPh>
    <rPh sb="2" eb="4">
      <t>サッスウ</t>
    </rPh>
    <phoneticPr fontId="4"/>
  </si>
  <si>
    <t>年間受入冊数</t>
    <rPh sb="0" eb="2">
      <t>ネンカン</t>
    </rPh>
    <rPh sb="2" eb="4">
      <t>ウケイ</t>
    </rPh>
    <rPh sb="4" eb="6">
      <t>サッスウ</t>
    </rPh>
    <phoneticPr fontId="4"/>
  </si>
  <si>
    <t>開架図書冊数</t>
    <rPh sb="0" eb="1">
      <t>カイ</t>
    </rPh>
    <rPh sb="1" eb="2">
      <t>ショカ</t>
    </rPh>
    <rPh sb="2" eb="4">
      <t>トショ</t>
    </rPh>
    <rPh sb="4" eb="6">
      <t>サツスウ</t>
    </rPh>
    <phoneticPr fontId="4"/>
  </si>
  <si>
    <t>開架率</t>
    <rPh sb="0" eb="1">
      <t>カイ</t>
    </rPh>
    <rPh sb="1" eb="2">
      <t>カ</t>
    </rPh>
    <rPh sb="2" eb="3">
      <t>リツ</t>
    </rPh>
    <phoneticPr fontId="4"/>
  </si>
  <si>
    <t>年間除籍冊数</t>
    <rPh sb="0" eb="2">
      <t>ネンカン</t>
    </rPh>
    <rPh sb="2" eb="4">
      <t>ジョセキ</t>
    </rPh>
    <rPh sb="4" eb="6">
      <t>サツスウ</t>
    </rPh>
    <phoneticPr fontId="4"/>
  </si>
  <si>
    <t>受入雑誌数</t>
    <rPh sb="0" eb="2">
      <t>ウケイ</t>
    </rPh>
    <rPh sb="2" eb="4">
      <t>ザッシ</t>
    </rPh>
    <rPh sb="4" eb="5">
      <t>スウ</t>
    </rPh>
    <phoneticPr fontId="4"/>
  </si>
  <si>
    <t>受入新聞数</t>
    <rPh sb="0" eb="2">
      <t>ウケイ</t>
    </rPh>
    <rPh sb="2" eb="4">
      <t>シンブン</t>
    </rPh>
    <rPh sb="4" eb="5">
      <t>スウ</t>
    </rPh>
    <phoneticPr fontId="4"/>
  </si>
  <si>
    <t>うち児童</t>
    <rPh sb="2" eb="4">
      <t>ジドウヨウ</t>
    </rPh>
    <phoneticPr fontId="4"/>
  </si>
  <si>
    <t>うち外国語</t>
    <rPh sb="0" eb="5">
      <t>ウチガイコクゴ</t>
    </rPh>
    <phoneticPr fontId="4"/>
  </si>
  <si>
    <t>うち購入
冊数</t>
    <rPh sb="2" eb="4">
      <t>コウニュウ</t>
    </rPh>
    <rPh sb="5" eb="7">
      <t>サツスウ</t>
    </rPh>
    <phoneticPr fontId="4"/>
  </si>
  <si>
    <t>うち外国語</t>
    <rPh sb="2" eb="5">
      <t>ガイコクゴ</t>
    </rPh>
    <phoneticPr fontId="4"/>
  </si>
  <si>
    <t>冊</t>
    <rPh sb="0" eb="1">
      <t>サツ</t>
    </rPh>
    <phoneticPr fontId="4"/>
  </si>
  <si>
    <t>％</t>
    <phoneticPr fontId="4"/>
  </si>
  <si>
    <t>種</t>
    <rPh sb="0" eb="1">
      <t>シュ</t>
    </rPh>
    <phoneticPr fontId="4"/>
  </si>
  <si>
    <t>人口</t>
    <rPh sb="0" eb="2">
      <t>ジンコウ</t>
    </rPh>
    <phoneticPr fontId="4"/>
  </si>
  <si>
    <t>県立長野</t>
    <rPh sb="0" eb="2">
      <t>ケンリツ</t>
    </rPh>
    <phoneticPr fontId="4"/>
  </si>
  <si>
    <t>関口文庫、威徳院文庫</t>
  </si>
  <si>
    <t>県立長野</t>
    <rPh sb="0" eb="2">
      <t>ケンリツ</t>
    </rPh>
    <rPh sb="2" eb="4">
      <t>ナガノ</t>
    </rPh>
    <phoneticPr fontId="4"/>
  </si>
  <si>
    <t>長野市立長野</t>
    <rPh sb="0" eb="2">
      <t>ナガノ</t>
    </rPh>
    <rPh sb="2" eb="6">
      <t>シリツナガノ</t>
    </rPh>
    <phoneticPr fontId="4"/>
  </si>
  <si>
    <t>長野市立長野</t>
    <rPh sb="0" eb="2">
      <t>ナガノ</t>
    </rPh>
    <rPh sb="2" eb="3">
      <t>シ</t>
    </rPh>
    <rPh sb="3" eb="4">
      <t>リツ</t>
    </rPh>
    <rPh sb="4" eb="5">
      <t>ナガ</t>
    </rPh>
    <rPh sb="5" eb="6">
      <t>ノ</t>
    </rPh>
    <phoneticPr fontId="4"/>
  </si>
  <si>
    <t>長野市立南部</t>
    <rPh sb="0" eb="2">
      <t>ナガノ</t>
    </rPh>
    <rPh sb="2" eb="6">
      <t>シリツナガノ</t>
    </rPh>
    <phoneticPr fontId="4"/>
  </si>
  <si>
    <t>-</t>
  </si>
  <si>
    <t>長野市立南部</t>
    <rPh sb="0" eb="2">
      <t>ナガノ</t>
    </rPh>
    <rPh sb="2" eb="3">
      <t>シ</t>
    </rPh>
    <rPh sb="3" eb="4">
      <t>リツ</t>
    </rPh>
    <rPh sb="4" eb="6">
      <t>ナンブ</t>
    </rPh>
    <phoneticPr fontId="4"/>
  </si>
  <si>
    <t>松本市中央</t>
    <rPh sb="0" eb="3">
      <t>マツモトシ</t>
    </rPh>
    <phoneticPr fontId="4"/>
  </si>
  <si>
    <t>小穴文庫、石曽根文庫、池上文庫、浅井冽文庫</t>
    <phoneticPr fontId="4"/>
  </si>
  <si>
    <t>松本市中央</t>
    <rPh sb="0" eb="3">
      <t>マツモトシ</t>
    </rPh>
    <rPh sb="3" eb="5">
      <t>チュウオウ</t>
    </rPh>
    <phoneticPr fontId="4"/>
  </si>
  <si>
    <t>あがたの森</t>
    <rPh sb="4" eb="5">
      <t>モリ</t>
    </rPh>
    <phoneticPr fontId="4"/>
  </si>
  <si>
    <t>西部</t>
    <rPh sb="0" eb="2">
      <t>セイブ</t>
    </rPh>
    <phoneticPr fontId="4"/>
  </si>
  <si>
    <t>南部</t>
    <rPh sb="0" eb="1">
      <t>ミナミ</t>
    </rPh>
    <rPh sb="1" eb="2">
      <t>ブ</t>
    </rPh>
    <phoneticPr fontId="4"/>
  </si>
  <si>
    <t>南部</t>
    <rPh sb="0" eb="2">
      <t>ナンブ</t>
    </rPh>
    <phoneticPr fontId="4"/>
  </si>
  <si>
    <t>寿台</t>
    <rPh sb="0" eb="1">
      <t>コトブキ</t>
    </rPh>
    <rPh sb="1" eb="2">
      <t>ダイ</t>
    </rPh>
    <phoneticPr fontId="4"/>
  </si>
  <si>
    <t>本郷</t>
    <rPh sb="0" eb="2">
      <t>ホンゴウ</t>
    </rPh>
    <phoneticPr fontId="4"/>
  </si>
  <si>
    <t>中山文庫</t>
    <rPh sb="0" eb="1">
      <t>ナカ</t>
    </rPh>
    <rPh sb="1" eb="2">
      <t>ヤマ</t>
    </rPh>
    <rPh sb="2" eb="4">
      <t>ブンコ</t>
    </rPh>
    <phoneticPr fontId="4"/>
  </si>
  <si>
    <t>中山文庫</t>
    <rPh sb="0" eb="2">
      <t>ナカヤマ</t>
    </rPh>
    <rPh sb="2" eb="4">
      <t>ブンコ</t>
    </rPh>
    <phoneticPr fontId="4"/>
  </si>
  <si>
    <t>島内</t>
    <rPh sb="0" eb="2">
      <t>シマウチ</t>
    </rPh>
    <phoneticPr fontId="4"/>
  </si>
  <si>
    <t>空港</t>
    <rPh sb="0" eb="2">
      <t>クウコウ</t>
    </rPh>
    <phoneticPr fontId="4"/>
  </si>
  <si>
    <t>波田</t>
    <rPh sb="0" eb="2">
      <t>ハタ</t>
    </rPh>
    <phoneticPr fontId="4"/>
  </si>
  <si>
    <t>梓川</t>
    <rPh sb="0" eb="2">
      <t>アズサガワ</t>
    </rPh>
    <phoneticPr fontId="4"/>
  </si>
  <si>
    <t>上田市立上田</t>
    <rPh sb="0" eb="4">
      <t>ウエダシリツ</t>
    </rPh>
    <rPh sb="4" eb="6">
      <t>ウエダ</t>
    </rPh>
    <phoneticPr fontId="4"/>
  </si>
  <si>
    <t>花月文庫他</t>
    <phoneticPr fontId="4"/>
  </si>
  <si>
    <t>上田市立丸子</t>
    <rPh sb="0" eb="4">
      <t>ウエダシリツ</t>
    </rPh>
    <rPh sb="4" eb="6">
      <t>マルコ</t>
    </rPh>
    <phoneticPr fontId="4"/>
  </si>
  <si>
    <t>丸子図書館　稀覯本（戦争編）</t>
    <phoneticPr fontId="4"/>
  </si>
  <si>
    <t>上田市立丸子金子</t>
    <rPh sb="0" eb="4">
      <t>ウエダシリツ</t>
    </rPh>
    <rPh sb="4" eb="6">
      <t>マルコ</t>
    </rPh>
    <rPh sb="6" eb="8">
      <t>カネコ</t>
    </rPh>
    <phoneticPr fontId="4"/>
  </si>
  <si>
    <t>上田情報ライブラリー</t>
    <rPh sb="0" eb="2">
      <t>ウエダ</t>
    </rPh>
    <rPh sb="2" eb="4">
      <t>ジョウホウ</t>
    </rPh>
    <phoneticPr fontId="4"/>
  </si>
  <si>
    <t>上田市立真田</t>
    <rPh sb="0" eb="1">
      <t>ウエ</t>
    </rPh>
    <rPh sb="1" eb="2">
      <t>タ</t>
    </rPh>
    <rPh sb="2" eb="3">
      <t>シ</t>
    </rPh>
    <rPh sb="3" eb="4">
      <t>リツ</t>
    </rPh>
    <rPh sb="4" eb="5">
      <t>マコト</t>
    </rPh>
    <rPh sb="5" eb="6">
      <t>タ</t>
    </rPh>
    <phoneticPr fontId="4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</si>
  <si>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4"/>
  </si>
  <si>
    <t>市立岡谷</t>
    <rPh sb="0" eb="2">
      <t>シリツ</t>
    </rPh>
    <rPh sb="2" eb="4">
      <t>オカヤ</t>
    </rPh>
    <phoneticPr fontId="4"/>
  </si>
  <si>
    <t>市立岡谷</t>
    <rPh sb="0" eb="1">
      <t>シ</t>
    </rPh>
    <rPh sb="1" eb="2">
      <t>リツ</t>
    </rPh>
    <rPh sb="2" eb="4">
      <t>オカヤ</t>
    </rPh>
    <phoneticPr fontId="4"/>
  </si>
  <si>
    <t>飯田市立中央</t>
    <rPh sb="0" eb="3">
      <t>イイダシ</t>
    </rPh>
    <rPh sb="3" eb="4">
      <t>リツ</t>
    </rPh>
    <phoneticPr fontId="4"/>
  </si>
  <si>
    <t>補足ファイルに記入</t>
  </si>
  <si>
    <t>飯田市立中央</t>
    <rPh sb="0" eb="3">
      <t>イイダシ</t>
    </rPh>
    <rPh sb="3" eb="4">
      <t>リツ</t>
    </rPh>
    <rPh sb="4" eb="6">
      <t>チュウオウ</t>
    </rPh>
    <phoneticPr fontId="4"/>
  </si>
  <si>
    <t>羽場分館</t>
    <rPh sb="0" eb="2">
      <t>ハバ</t>
    </rPh>
    <rPh sb="2" eb="4">
      <t>ブンカン</t>
    </rPh>
    <phoneticPr fontId="4"/>
  </si>
  <si>
    <t>上郷</t>
    <rPh sb="0" eb="2">
      <t>カミサト</t>
    </rPh>
    <phoneticPr fontId="4"/>
  </si>
  <si>
    <t>丸山分館</t>
    <rPh sb="0" eb="2">
      <t>マルヤマ</t>
    </rPh>
    <rPh sb="2" eb="4">
      <t>ブンカン</t>
    </rPh>
    <phoneticPr fontId="4"/>
  </si>
  <si>
    <t>鼎</t>
    <rPh sb="0" eb="1">
      <t>カナエ</t>
    </rPh>
    <phoneticPr fontId="4"/>
  </si>
  <si>
    <t>東野分館</t>
    <rPh sb="0" eb="2">
      <t>ヒガシノ</t>
    </rPh>
    <rPh sb="2" eb="4">
      <t>ブンカン</t>
    </rPh>
    <phoneticPr fontId="4"/>
  </si>
  <si>
    <t>羽場分館</t>
    <rPh sb="0" eb="2">
      <t>ハバ</t>
    </rPh>
    <rPh sb="2" eb="3">
      <t>ブン</t>
    </rPh>
    <rPh sb="3" eb="4">
      <t>カン</t>
    </rPh>
    <phoneticPr fontId="4"/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</si>
  <si>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4"/>
  </si>
  <si>
    <t>丸山分館</t>
    <rPh sb="0" eb="2">
      <t>マルヤマ</t>
    </rPh>
    <rPh sb="2" eb="3">
      <t>ブン</t>
    </rPh>
    <rPh sb="3" eb="4">
      <t>カン</t>
    </rPh>
    <phoneticPr fontId="4"/>
  </si>
  <si>
    <t>松尾分館</t>
    <rPh sb="0" eb="2">
      <t>マツオ</t>
    </rPh>
    <rPh sb="2" eb="4">
      <t>ブンカン</t>
    </rPh>
    <phoneticPr fontId="4"/>
  </si>
  <si>
    <t>東野分館</t>
    <rPh sb="0" eb="2">
      <t>ヒガシノ</t>
    </rPh>
    <rPh sb="2" eb="3">
      <t>ブン</t>
    </rPh>
    <rPh sb="3" eb="4">
      <t>カン</t>
    </rPh>
    <phoneticPr fontId="4"/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</si>
  <si>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4"/>
  </si>
  <si>
    <t>座光寺分館</t>
    <rPh sb="0" eb="3">
      <t>ザコウジ</t>
    </rPh>
    <rPh sb="3" eb="4">
      <t>ブン</t>
    </rPh>
    <rPh sb="4" eb="5">
      <t>カン</t>
    </rPh>
    <phoneticPr fontId="4"/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</si>
  <si>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4"/>
  </si>
  <si>
    <t>松尾分館</t>
    <rPh sb="0" eb="2">
      <t>マツオ</t>
    </rPh>
    <rPh sb="2" eb="3">
      <t>ブン</t>
    </rPh>
    <rPh sb="3" eb="4">
      <t>カン</t>
    </rPh>
    <phoneticPr fontId="4"/>
  </si>
  <si>
    <t>千代分館</t>
    <rPh sb="0" eb="2">
      <t>チヨ</t>
    </rPh>
    <rPh sb="2" eb="4">
      <t>ブンカン</t>
    </rPh>
    <phoneticPr fontId="4"/>
  </si>
  <si>
    <t>下久堅分館</t>
    <rPh sb="0" eb="1">
      <t>シモ</t>
    </rPh>
    <rPh sb="1" eb="2">
      <t>ヒサ</t>
    </rPh>
    <rPh sb="2" eb="3">
      <t>カタ</t>
    </rPh>
    <rPh sb="3" eb="4">
      <t>ブン</t>
    </rPh>
    <rPh sb="4" eb="5">
      <t>カン</t>
    </rPh>
    <phoneticPr fontId="4"/>
  </si>
  <si>
    <t>龍江分館</t>
    <rPh sb="0" eb="1">
      <t>タツ</t>
    </rPh>
    <rPh sb="1" eb="2">
      <t>エ</t>
    </rPh>
    <rPh sb="2" eb="4">
      <t>ブンカン</t>
    </rPh>
    <phoneticPr fontId="4"/>
  </si>
  <si>
    <t>上久堅分館</t>
    <rPh sb="0" eb="1">
      <t>カミ</t>
    </rPh>
    <rPh sb="1" eb="2">
      <t>ヒサ</t>
    </rPh>
    <rPh sb="2" eb="3">
      <t>カタ</t>
    </rPh>
    <rPh sb="3" eb="4">
      <t>ブン</t>
    </rPh>
    <rPh sb="4" eb="5">
      <t>カン</t>
    </rPh>
    <phoneticPr fontId="4"/>
  </si>
  <si>
    <t>竜丘分館</t>
    <rPh sb="0" eb="1">
      <t>タツ</t>
    </rPh>
    <rPh sb="1" eb="2">
      <t>オカ</t>
    </rPh>
    <rPh sb="2" eb="4">
      <t>ブンカン</t>
    </rPh>
    <phoneticPr fontId="4"/>
  </si>
  <si>
    <t>千代分館</t>
    <rPh sb="0" eb="2">
      <t>チヨ</t>
    </rPh>
    <rPh sb="2" eb="3">
      <t>ブン</t>
    </rPh>
    <rPh sb="3" eb="4">
      <t>カン</t>
    </rPh>
    <phoneticPr fontId="4"/>
  </si>
  <si>
    <t>川路分館</t>
    <rPh sb="0" eb="2">
      <t>カワジ</t>
    </rPh>
    <rPh sb="2" eb="4">
      <t>ブンカン</t>
    </rPh>
    <phoneticPr fontId="4"/>
  </si>
  <si>
    <t>龍江分館</t>
    <rPh sb="0" eb="1">
      <t>タツ</t>
    </rPh>
    <rPh sb="1" eb="2">
      <t>エ</t>
    </rPh>
    <rPh sb="2" eb="3">
      <t>ブン</t>
    </rPh>
    <rPh sb="3" eb="4">
      <t>カン</t>
    </rPh>
    <phoneticPr fontId="4"/>
  </si>
  <si>
    <t>三穂分館</t>
    <rPh sb="0" eb="1">
      <t>ミ</t>
    </rPh>
    <rPh sb="1" eb="2">
      <t>ホ</t>
    </rPh>
    <rPh sb="2" eb="4">
      <t>ブンカン</t>
    </rPh>
    <phoneticPr fontId="4"/>
  </si>
  <si>
    <t>竜丘分館</t>
    <rPh sb="0" eb="1">
      <t>リュウ</t>
    </rPh>
    <rPh sb="1" eb="2">
      <t>オカ</t>
    </rPh>
    <rPh sb="2" eb="4">
      <t>ブンカン</t>
    </rPh>
    <phoneticPr fontId="4"/>
  </si>
  <si>
    <t>山本分館</t>
    <rPh sb="0" eb="2">
      <t>ヤマモト</t>
    </rPh>
    <rPh sb="2" eb="4">
      <t>ブンカン</t>
    </rPh>
    <phoneticPr fontId="4"/>
  </si>
  <si>
    <t>川路分館</t>
    <rPh sb="0" eb="2">
      <t>カワジ</t>
    </rPh>
    <rPh sb="2" eb="3">
      <t>ブン</t>
    </rPh>
    <rPh sb="3" eb="4">
      <t>カン</t>
    </rPh>
    <phoneticPr fontId="4"/>
  </si>
  <si>
    <t>伊賀良分館</t>
    <rPh sb="0" eb="2">
      <t>イガ</t>
    </rPh>
    <rPh sb="2" eb="3">
      <t>ヨ</t>
    </rPh>
    <rPh sb="3" eb="5">
      <t>ブンカン</t>
    </rPh>
    <phoneticPr fontId="4"/>
  </si>
  <si>
    <t>三穂分館</t>
    <rPh sb="0" eb="2">
      <t>ミホ</t>
    </rPh>
    <rPh sb="2" eb="4">
      <t>ブンカン</t>
    </rPh>
    <phoneticPr fontId="4"/>
  </si>
  <si>
    <t>上村分館</t>
    <rPh sb="0" eb="2">
      <t>カミムラ</t>
    </rPh>
    <rPh sb="2" eb="4">
      <t>ブンカン</t>
    </rPh>
    <phoneticPr fontId="4"/>
  </si>
  <si>
    <t>南信濃分館</t>
    <rPh sb="0" eb="1">
      <t>ミナミ</t>
    </rPh>
    <rPh sb="1" eb="3">
      <t>シナノ</t>
    </rPh>
    <rPh sb="3" eb="5">
      <t>ブンカン</t>
    </rPh>
    <phoneticPr fontId="4"/>
  </si>
  <si>
    <t>伊賀良分館</t>
    <rPh sb="0" eb="2">
      <t>イガ</t>
    </rPh>
    <rPh sb="2" eb="3">
      <t>リョウ</t>
    </rPh>
    <rPh sb="3" eb="4">
      <t>ブン</t>
    </rPh>
    <rPh sb="4" eb="5">
      <t>カン</t>
    </rPh>
    <phoneticPr fontId="4"/>
  </si>
  <si>
    <t>飯田市立上郷</t>
    <rPh sb="0" eb="4">
      <t>イイダシリツ</t>
    </rPh>
    <rPh sb="4" eb="5">
      <t>ウエ</t>
    </rPh>
    <rPh sb="5" eb="6">
      <t>サト</t>
    </rPh>
    <phoneticPr fontId="4"/>
  </si>
  <si>
    <t>日下部文庫・黒田文庫</t>
    <phoneticPr fontId="4"/>
  </si>
  <si>
    <t>上村分館</t>
    <rPh sb="0" eb="2">
      <t>カミムラ</t>
    </rPh>
    <rPh sb="2" eb="3">
      <t>ブン</t>
    </rPh>
    <rPh sb="3" eb="4">
      <t>カン</t>
    </rPh>
    <phoneticPr fontId="4"/>
  </si>
  <si>
    <t>飯田市立鼎</t>
    <rPh sb="0" eb="4">
      <t>イイダシリツ</t>
    </rPh>
    <rPh sb="4" eb="5">
      <t>カナエ</t>
    </rPh>
    <phoneticPr fontId="4"/>
  </si>
  <si>
    <t>南信濃分館</t>
    <rPh sb="0" eb="3">
      <t>ミナミシナノ</t>
    </rPh>
    <rPh sb="3" eb="4">
      <t>ブン</t>
    </rPh>
    <rPh sb="4" eb="5">
      <t>カン</t>
    </rPh>
    <phoneticPr fontId="4"/>
  </si>
  <si>
    <t>諏訪市</t>
    <rPh sb="0" eb="3">
      <t>スワシ</t>
    </rPh>
    <phoneticPr fontId="4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</si>
  <si>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4"/>
  </si>
  <si>
    <t>市立須坂</t>
    <rPh sb="0" eb="2">
      <t>シリツ</t>
    </rPh>
    <rPh sb="2" eb="4">
      <t>スザカ</t>
    </rPh>
    <phoneticPr fontId="4"/>
  </si>
  <si>
    <t>デイジー図書119点</t>
    <phoneticPr fontId="4"/>
  </si>
  <si>
    <t>市立小諸</t>
    <rPh sb="0" eb="2">
      <t>シリツ</t>
    </rPh>
    <rPh sb="2" eb="4">
      <t>コモロ</t>
    </rPh>
    <phoneticPr fontId="4"/>
  </si>
  <si>
    <t>伊那市立伊那</t>
    <rPh sb="0" eb="4">
      <t>イナシリツ</t>
    </rPh>
    <rPh sb="4" eb="6">
      <t>イナ</t>
    </rPh>
    <phoneticPr fontId="4"/>
  </si>
  <si>
    <t>伊那市立高遠町</t>
    <rPh sb="0" eb="4">
      <t>イナシリツ</t>
    </rPh>
    <rPh sb="4" eb="6">
      <t>タカトオ</t>
    </rPh>
    <rPh sb="6" eb="7">
      <t>マチ</t>
    </rPh>
    <phoneticPr fontId="4"/>
  </si>
  <si>
    <t>駒ケ根市立</t>
    <rPh sb="0" eb="3">
      <t>コマガネ</t>
    </rPh>
    <rPh sb="3" eb="5">
      <t>シリツ</t>
    </rPh>
    <phoneticPr fontId="4"/>
  </si>
  <si>
    <t>竹村文庫、加島文庫</t>
    <phoneticPr fontId="4"/>
  </si>
  <si>
    <t>東伊那分館</t>
    <rPh sb="0" eb="1">
      <t>ヒガシ</t>
    </rPh>
    <rPh sb="1" eb="3">
      <t>イナ</t>
    </rPh>
    <rPh sb="3" eb="5">
      <t>ブンカン</t>
    </rPh>
    <phoneticPr fontId="4"/>
  </si>
  <si>
    <t>中沢分館</t>
    <rPh sb="0" eb="2">
      <t>ナカザワ</t>
    </rPh>
    <rPh sb="2" eb="4">
      <t>ブンカン</t>
    </rPh>
    <phoneticPr fontId="4"/>
  </si>
  <si>
    <t>中野市立</t>
    <rPh sb="0" eb="4">
      <t>ナカノシリツ</t>
    </rPh>
    <phoneticPr fontId="4"/>
  </si>
  <si>
    <t>北部分館</t>
    <rPh sb="0" eb="2">
      <t>ホクブ</t>
    </rPh>
    <rPh sb="2" eb="3">
      <t>ブン</t>
    </rPh>
    <rPh sb="3" eb="4">
      <t>カン</t>
    </rPh>
    <phoneticPr fontId="4"/>
  </si>
  <si>
    <t>西部分館</t>
    <rPh sb="0" eb="2">
      <t>セイブ</t>
    </rPh>
    <rPh sb="2" eb="3">
      <t>ブン</t>
    </rPh>
    <rPh sb="3" eb="4">
      <t>カン</t>
    </rPh>
    <phoneticPr fontId="4"/>
  </si>
  <si>
    <t>豊田分館</t>
    <rPh sb="0" eb="2">
      <t>トヨダ</t>
    </rPh>
    <rPh sb="2" eb="3">
      <t>ブン</t>
    </rPh>
    <rPh sb="3" eb="4">
      <t>カン</t>
    </rPh>
    <phoneticPr fontId="4"/>
  </si>
  <si>
    <t>市立大町</t>
    <rPh sb="0" eb="2">
      <t>シリツ</t>
    </rPh>
    <rPh sb="2" eb="4">
      <t>オオマチ</t>
    </rPh>
    <phoneticPr fontId="4"/>
  </si>
  <si>
    <t>市立大町</t>
    <rPh sb="0" eb="1">
      <t>シ</t>
    </rPh>
    <rPh sb="1" eb="2">
      <t>リツ</t>
    </rPh>
    <rPh sb="2" eb="4">
      <t>オオマチ</t>
    </rPh>
    <phoneticPr fontId="4"/>
  </si>
  <si>
    <t>市立飯山</t>
    <rPh sb="0" eb="2">
      <t>シリツ</t>
    </rPh>
    <rPh sb="2" eb="4">
      <t>イイヤマ</t>
    </rPh>
    <phoneticPr fontId="4"/>
  </si>
  <si>
    <t>市立飯山</t>
    <rPh sb="0" eb="1">
      <t>シ</t>
    </rPh>
    <rPh sb="1" eb="2">
      <t>リツ</t>
    </rPh>
    <rPh sb="2" eb="4">
      <t>イイヤマ</t>
    </rPh>
    <phoneticPr fontId="4"/>
  </si>
  <si>
    <t>茅野市</t>
    <rPh sb="0" eb="3">
      <t>チノシリツ</t>
    </rPh>
    <phoneticPr fontId="4"/>
  </si>
  <si>
    <t>茅野市</t>
    <rPh sb="0" eb="3">
      <t>チノシ</t>
    </rPh>
    <phoneticPr fontId="4"/>
  </si>
  <si>
    <t>塩尻市立</t>
    <rPh sb="0" eb="4">
      <t>シオジリシリツ</t>
    </rPh>
    <phoneticPr fontId="4"/>
  </si>
  <si>
    <t>塩尻市立</t>
    <rPh sb="0" eb="3">
      <t>シオジリシ</t>
    </rPh>
    <rPh sb="3" eb="4">
      <t>リツ</t>
    </rPh>
    <phoneticPr fontId="4"/>
  </si>
  <si>
    <t>広丘図書館</t>
    <phoneticPr fontId="4"/>
  </si>
  <si>
    <t>北小野分館</t>
    <rPh sb="0" eb="1">
      <t>キタ</t>
    </rPh>
    <rPh sb="1" eb="3">
      <t>オノ</t>
    </rPh>
    <rPh sb="3" eb="5">
      <t>ブンカン</t>
    </rPh>
    <phoneticPr fontId="4"/>
  </si>
  <si>
    <t>北小野分館</t>
    <rPh sb="0" eb="1">
      <t>キタ</t>
    </rPh>
    <rPh sb="1" eb="3">
      <t>オノ</t>
    </rPh>
    <rPh sb="3" eb="4">
      <t>ブン</t>
    </rPh>
    <rPh sb="4" eb="5">
      <t>カン</t>
    </rPh>
    <phoneticPr fontId="4"/>
  </si>
  <si>
    <t>片丘分館</t>
    <rPh sb="0" eb="1">
      <t>カタオカ</t>
    </rPh>
    <rPh sb="1" eb="2">
      <t>オカ</t>
    </rPh>
    <rPh sb="2" eb="4">
      <t>ブンカン</t>
    </rPh>
    <phoneticPr fontId="4"/>
  </si>
  <si>
    <t>片丘分館</t>
    <rPh sb="0" eb="2">
      <t>カタオカ</t>
    </rPh>
    <rPh sb="2" eb="4">
      <t>ブンカン</t>
    </rPh>
    <phoneticPr fontId="4"/>
  </si>
  <si>
    <t>塩尻東分館</t>
    <rPh sb="0" eb="2">
      <t>シオジリ</t>
    </rPh>
    <rPh sb="2" eb="3">
      <t>ヒガシ</t>
    </rPh>
    <rPh sb="3" eb="5">
      <t>ブンカン</t>
    </rPh>
    <phoneticPr fontId="4"/>
  </si>
  <si>
    <t>塩尻東分館</t>
    <rPh sb="0" eb="2">
      <t>シオジリ</t>
    </rPh>
    <rPh sb="2" eb="3">
      <t>ヒガシ</t>
    </rPh>
    <rPh sb="3" eb="4">
      <t>ブン</t>
    </rPh>
    <rPh sb="4" eb="5">
      <t>カン</t>
    </rPh>
    <phoneticPr fontId="4"/>
  </si>
  <si>
    <t>宗賀分館</t>
    <rPh sb="0" eb="1">
      <t>ソウ</t>
    </rPh>
    <rPh sb="1" eb="2">
      <t>ガ</t>
    </rPh>
    <rPh sb="2" eb="4">
      <t>ブンカン</t>
    </rPh>
    <phoneticPr fontId="4"/>
  </si>
  <si>
    <t>宗賀分館</t>
    <rPh sb="0" eb="1">
      <t>ソウ</t>
    </rPh>
    <rPh sb="1" eb="2">
      <t>ガ</t>
    </rPh>
    <rPh sb="2" eb="3">
      <t>ブン</t>
    </rPh>
    <rPh sb="3" eb="4">
      <t>カン</t>
    </rPh>
    <phoneticPr fontId="4"/>
  </si>
  <si>
    <t>洗馬分館</t>
    <rPh sb="0" eb="1">
      <t>セバ</t>
    </rPh>
    <rPh sb="1" eb="2">
      <t>ウマ</t>
    </rPh>
    <rPh sb="2" eb="4">
      <t>ブンカン</t>
    </rPh>
    <phoneticPr fontId="4"/>
  </si>
  <si>
    <t>洗馬分館</t>
    <rPh sb="0" eb="1">
      <t>アラ</t>
    </rPh>
    <rPh sb="1" eb="2">
      <t>ウマ</t>
    </rPh>
    <rPh sb="2" eb="3">
      <t>ブン</t>
    </rPh>
    <rPh sb="3" eb="4">
      <t>カン</t>
    </rPh>
    <phoneticPr fontId="4"/>
  </si>
  <si>
    <t>吉田分館</t>
    <rPh sb="0" eb="2">
      <t>ヨシダ</t>
    </rPh>
    <rPh sb="2" eb="4">
      <t>ブンカン</t>
    </rPh>
    <phoneticPr fontId="4"/>
  </si>
  <si>
    <t>吉田分館</t>
    <rPh sb="0" eb="2">
      <t>ヨシダ</t>
    </rPh>
    <rPh sb="2" eb="3">
      <t>ブン</t>
    </rPh>
    <rPh sb="3" eb="4">
      <t>カン</t>
    </rPh>
    <phoneticPr fontId="4"/>
  </si>
  <si>
    <t>楢川分館</t>
    <rPh sb="0" eb="2">
      <t>ナラカワ</t>
    </rPh>
    <rPh sb="2" eb="4">
      <t>ブンカン</t>
    </rPh>
    <phoneticPr fontId="4"/>
  </si>
  <si>
    <t>楢川分館</t>
    <rPh sb="0" eb="2">
      <t>ナラカワ</t>
    </rPh>
    <rPh sb="2" eb="3">
      <t>ブン</t>
    </rPh>
    <rPh sb="3" eb="4">
      <t>カン</t>
    </rPh>
    <phoneticPr fontId="4"/>
  </si>
  <si>
    <t>佐久市立中央</t>
    <rPh sb="0" eb="4">
      <t>サクシリツ</t>
    </rPh>
    <rPh sb="4" eb="6">
      <t>チュウオウ</t>
    </rPh>
    <phoneticPr fontId="4"/>
  </si>
  <si>
    <t>佐久市中央</t>
    <rPh sb="0" eb="3">
      <t>サクシ</t>
    </rPh>
    <rPh sb="3" eb="5">
      <t>チュウオウ</t>
    </rPh>
    <phoneticPr fontId="4"/>
  </si>
  <si>
    <t>サングリモ中込</t>
    <rPh sb="5" eb="7">
      <t>ナカゴミ</t>
    </rPh>
    <phoneticPr fontId="4"/>
  </si>
  <si>
    <t>佐久市立臼田</t>
    <rPh sb="0" eb="4">
      <t>サクシリツ</t>
    </rPh>
    <rPh sb="4" eb="6">
      <t>ウスダ</t>
    </rPh>
    <phoneticPr fontId="4"/>
  </si>
  <si>
    <t>佐久市立臼田</t>
    <rPh sb="0" eb="3">
      <t>サクシ</t>
    </rPh>
    <rPh sb="3" eb="4">
      <t>リツ</t>
    </rPh>
    <rPh sb="4" eb="6">
      <t>ウスダ</t>
    </rPh>
    <phoneticPr fontId="4"/>
  </si>
  <si>
    <t>佐久市立浅科</t>
    <rPh sb="0" eb="4">
      <t>サクシリツ</t>
    </rPh>
    <rPh sb="4" eb="6">
      <t>アサシナ</t>
    </rPh>
    <phoneticPr fontId="4"/>
  </si>
  <si>
    <t>佐久市立浅科</t>
    <rPh sb="0" eb="3">
      <t>サクシ</t>
    </rPh>
    <rPh sb="3" eb="4">
      <t>リツ</t>
    </rPh>
    <rPh sb="4" eb="6">
      <t>アサシナ</t>
    </rPh>
    <phoneticPr fontId="4"/>
  </si>
  <si>
    <t>佐久市立望月</t>
    <rPh sb="0" eb="4">
      <t>サクシリツ</t>
    </rPh>
    <rPh sb="4" eb="6">
      <t>モチヅキ</t>
    </rPh>
    <phoneticPr fontId="4"/>
  </si>
  <si>
    <t>佐久市立望月</t>
    <rPh sb="0" eb="3">
      <t>サクシ</t>
    </rPh>
    <rPh sb="3" eb="4">
      <t>リツ</t>
    </rPh>
    <rPh sb="4" eb="6">
      <t>モチヅキ</t>
    </rPh>
    <phoneticPr fontId="4"/>
  </si>
  <si>
    <t>千曲市立更埴</t>
    <rPh sb="0" eb="2">
      <t>チクマ</t>
    </rPh>
    <rPh sb="2" eb="4">
      <t>シリツ</t>
    </rPh>
    <rPh sb="4" eb="6">
      <t>コウショク</t>
    </rPh>
    <phoneticPr fontId="4"/>
  </si>
  <si>
    <t>千曲市立更埴</t>
    <rPh sb="0" eb="2">
      <t>チクマ</t>
    </rPh>
    <rPh sb="2" eb="3">
      <t>シ</t>
    </rPh>
    <rPh sb="3" eb="4">
      <t>リツ</t>
    </rPh>
    <rPh sb="4" eb="6">
      <t>コウショク</t>
    </rPh>
    <phoneticPr fontId="4"/>
  </si>
  <si>
    <t>更埴西</t>
    <rPh sb="0" eb="2">
      <t>コウショク</t>
    </rPh>
    <rPh sb="2" eb="3">
      <t>ニシ</t>
    </rPh>
    <phoneticPr fontId="4"/>
  </si>
  <si>
    <t>千曲市立更埴西</t>
    <rPh sb="0" eb="2">
      <t>チクマ</t>
    </rPh>
    <rPh sb="2" eb="4">
      <t>シリツ</t>
    </rPh>
    <rPh sb="4" eb="6">
      <t>コウショク</t>
    </rPh>
    <rPh sb="6" eb="7">
      <t>ニシ</t>
    </rPh>
    <phoneticPr fontId="4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</si>
  <si>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4"/>
  </si>
  <si>
    <t>千曲市立戸倉</t>
    <rPh sb="0" eb="2">
      <t>チクマ</t>
    </rPh>
    <rPh sb="2" eb="3">
      <t>シ</t>
    </rPh>
    <rPh sb="3" eb="4">
      <t>リツ</t>
    </rPh>
    <rPh sb="4" eb="5">
      <t>ト</t>
    </rPh>
    <rPh sb="5" eb="6">
      <t>クラ</t>
    </rPh>
    <phoneticPr fontId="4"/>
  </si>
  <si>
    <t>東御市立</t>
    <rPh sb="0" eb="1">
      <t>トウ</t>
    </rPh>
    <rPh sb="1" eb="2">
      <t>オン</t>
    </rPh>
    <rPh sb="2" eb="4">
      <t>サクシリツ</t>
    </rPh>
    <phoneticPr fontId="4"/>
  </si>
  <si>
    <t>東御市立</t>
    <rPh sb="0" eb="1">
      <t>トウ</t>
    </rPh>
    <rPh sb="1" eb="2">
      <t>ミ</t>
    </rPh>
    <rPh sb="2" eb="3">
      <t>シ</t>
    </rPh>
    <rPh sb="3" eb="4">
      <t>リツ</t>
    </rPh>
    <phoneticPr fontId="4"/>
  </si>
  <si>
    <t>安曇野市中央</t>
    <rPh sb="4" eb="6">
      <t>チュウオウ</t>
    </rPh>
    <phoneticPr fontId="4"/>
  </si>
  <si>
    <t>安曇野市中央</t>
    <rPh sb="0" eb="3">
      <t>アズミノ</t>
    </rPh>
    <rPh sb="3" eb="4">
      <t>シ</t>
    </rPh>
    <rPh sb="4" eb="6">
      <t>チュウオウ</t>
    </rPh>
    <phoneticPr fontId="4"/>
  </si>
  <si>
    <t>豊科</t>
  </si>
  <si>
    <t>山岳関係寄贈書</t>
    <phoneticPr fontId="4"/>
  </si>
  <si>
    <t>三郷</t>
  </si>
  <si>
    <t>堀金</t>
  </si>
  <si>
    <t>明科</t>
  </si>
  <si>
    <t>小海町</t>
    <rPh sb="0" eb="3">
      <t>コウミマチ</t>
    </rPh>
    <phoneticPr fontId="4"/>
  </si>
  <si>
    <t>井出　正義文庫</t>
    <phoneticPr fontId="4"/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</si>
  <si>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4"/>
  </si>
  <si>
    <t>佐久穂町</t>
    <rPh sb="0" eb="2">
      <t>サク</t>
    </rPh>
    <rPh sb="2" eb="3">
      <t>ホ</t>
    </rPh>
    <rPh sb="3" eb="4">
      <t>マチ</t>
    </rPh>
    <phoneticPr fontId="4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</si>
  <si>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4"/>
  </si>
  <si>
    <t>軽井沢町立</t>
    <rPh sb="0" eb="3">
      <t>カルイザワ</t>
    </rPh>
    <rPh sb="3" eb="5">
      <t>チョウリツ</t>
    </rPh>
    <phoneticPr fontId="4"/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</si>
  <si>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4"/>
  </si>
  <si>
    <t>御代田町立</t>
    <rPh sb="0" eb="3">
      <t>ミヨタ</t>
    </rPh>
    <rPh sb="3" eb="4">
      <t>チョウ</t>
    </rPh>
    <rPh sb="4" eb="5">
      <t>リツ</t>
    </rPh>
    <phoneticPr fontId="4"/>
  </si>
  <si>
    <t>御代田町立</t>
    <rPh sb="0" eb="3">
      <t>ミヨタ</t>
    </rPh>
    <rPh sb="3" eb="5">
      <t>チョウリツ</t>
    </rPh>
    <phoneticPr fontId="4"/>
  </si>
  <si>
    <t>下諏訪町立</t>
    <rPh sb="0" eb="3">
      <t>シモスワ</t>
    </rPh>
    <rPh sb="3" eb="5">
      <t>マチリツ</t>
    </rPh>
    <phoneticPr fontId="4"/>
  </si>
  <si>
    <t>下諏訪町立</t>
    <rPh sb="0" eb="4">
      <t>シモスワマチ</t>
    </rPh>
    <rPh sb="4" eb="5">
      <t>リツ</t>
    </rPh>
    <phoneticPr fontId="4"/>
  </si>
  <si>
    <t>富士見町</t>
    <rPh sb="0" eb="4">
      <t>フジミマチ</t>
    </rPh>
    <phoneticPr fontId="4"/>
  </si>
  <si>
    <t>辰野町立辰野</t>
    <rPh sb="0" eb="2">
      <t>タツノ</t>
    </rPh>
    <rPh sb="2" eb="4">
      <t>チョウリツ</t>
    </rPh>
    <rPh sb="4" eb="6">
      <t>タツノ</t>
    </rPh>
    <phoneticPr fontId="4"/>
  </si>
  <si>
    <t>辰野町立辰野</t>
    <rPh sb="0" eb="3">
      <t>タツノマチ</t>
    </rPh>
    <rPh sb="3" eb="4">
      <t>リツ</t>
    </rPh>
    <rPh sb="4" eb="6">
      <t>タツノ</t>
    </rPh>
    <phoneticPr fontId="4"/>
  </si>
  <si>
    <t>箕輪町</t>
    <rPh sb="0" eb="3">
      <t>ミノワマチ</t>
    </rPh>
    <phoneticPr fontId="4"/>
  </si>
  <si>
    <t>飯島町</t>
    <rPh sb="0" eb="3">
      <t>イイジママチ</t>
    </rPh>
    <phoneticPr fontId="4"/>
  </si>
  <si>
    <t>松川町</t>
    <rPh sb="0" eb="3">
      <t>マツカワマチ</t>
    </rPh>
    <phoneticPr fontId="4"/>
  </si>
  <si>
    <t>高森町立</t>
    <rPh sb="0" eb="2">
      <t>タカモリ</t>
    </rPh>
    <rPh sb="2" eb="4">
      <t>マチリツ</t>
    </rPh>
    <phoneticPr fontId="4"/>
  </si>
  <si>
    <t>高森町立</t>
    <rPh sb="0" eb="3">
      <t>タカモリマチ</t>
    </rPh>
    <rPh sb="3" eb="4">
      <t>リツ</t>
    </rPh>
    <phoneticPr fontId="4"/>
  </si>
  <si>
    <t>阿南町立</t>
    <rPh sb="0" eb="2">
      <t>アナン</t>
    </rPh>
    <rPh sb="2" eb="4">
      <t>マチリツ</t>
    </rPh>
    <phoneticPr fontId="4"/>
  </si>
  <si>
    <t>阿南町立</t>
    <rPh sb="0" eb="3">
      <t>アナンチョウ</t>
    </rPh>
    <rPh sb="3" eb="4">
      <t>リツ</t>
    </rPh>
    <phoneticPr fontId="4"/>
  </si>
  <si>
    <t>木曽町図書館</t>
    <phoneticPr fontId="4"/>
  </si>
  <si>
    <t>木曽町</t>
    <rPh sb="0" eb="3">
      <t>キソマチ</t>
    </rPh>
    <phoneticPr fontId="4"/>
  </si>
  <si>
    <t xml:space="preserve">日義分館 </t>
    <phoneticPr fontId="4"/>
  </si>
  <si>
    <t>開田分館</t>
    <phoneticPr fontId="4"/>
  </si>
  <si>
    <t>三岳分館</t>
    <phoneticPr fontId="4"/>
  </si>
  <si>
    <t>池田町</t>
    <rPh sb="0" eb="2">
      <t>イケダ</t>
    </rPh>
    <rPh sb="2" eb="3">
      <t>マチリツ</t>
    </rPh>
    <phoneticPr fontId="4"/>
  </si>
  <si>
    <t>池田町</t>
    <rPh sb="0" eb="2">
      <t>イケダ</t>
    </rPh>
    <rPh sb="2" eb="3">
      <t>チョウ</t>
    </rPh>
    <phoneticPr fontId="4"/>
  </si>
  <si>
    <t>坂城町立</t>
    <rPh sb="0" eb="2">
      <t>サカキ</t>
    </rPh>
    <rPh sb="2" eb="4">
      <t>マチリツ</t>
    </rPh>
    <phoneticPr fontId="4"/>
  </si>
  <si>
    <t>坂城町立</t>
    <rPh sb="0" eb="3">
      <t>サカキマチ</t>
    </rPh>
    <rPh sb="3" eb="4">
      <t>リツ</t>
    </rPh>
    <phoneticPr fontId="4"/>
  </si>
  <si>
    <t>小布施町立</t>
    <rPh sb="0" eb="3">
      <t>オブセ</t>
    </rPh>
    <rPh sb="3" eb="5">
      <t>マチリツ</t>
    </rPh>
    <phoneticPr fontId="4"/>
  </si>
  <si>
    <t>小布施町立</t>
    <rPh sb="0" eb="3">
      <t>オブセ</t>
    </rPh>
    <rPh sb="3" eb="5">
      <t>チョウリツ</t>
    </rPh>
    <phoneticPr fontId="4"/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</si>
  <si>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4"/>
  </si>
  <si>
    <t>山ノ内町立蟻川</t>
    <rPh sb="0" eb="1">
      <t>ヤマ</t>
    </rPh>
    <rPh sb="2" eb="3">
      <t>ウチ</t>
    </rPh>
    <rPh sb="3" eb="5">
      <t>チョウリツ</t>
    </rPh>
    <rPh sb="5" eb="7">
      <t>アリカワ</t>
    </rPh>
    <phoneticPr fontId="4"/>
  </si>
  <si>
    <t>川上村文化センター</t>
    <rPh sb="0" eb="3">
      <t>カワカミムラ</t>
    </rPh>
    <rPh sb="3" eb="5">
      <t>ブンカ</t>
    </rPh>
    <phoneticPr fontId="4"/>
  </si>
  <si>
    <t>南牧村</t>
    <rPh sb="0" eb="3">
      <t>ミナミマキムラ</t>
    </rPh>
    <phoneticPr fontId="4"/>
  </si>
  <si>
    <t>南相木村立ふれあい</t>
    <rPh sb="0" eb="4">
      <t>ミナミマキムラ</t>
    </rPh>
    <rPh sb="4" eb="5">
      <t>リツ</t>
    </rPh>
    <phoneticPr fontId="4"/>
  </si>
  <si>
    <t>南相木村立</t>
    <rPh sb="0" eb="4">
      <t>ミナミアイキムラ</t>
    </rPh>
    <rPh sb="4" eb="5">
      <t>リツ</t>
    </rPh>
    <phoneticPr fontId="4"/>
  </si>
  <si>
    <t>青木村</t>
    <rPh sb="0" eb="2">
      <t>アオキ</t>
    </rPh>
    <rPh sb="2" eb="3">
      <t>ムラ</t>
    </rPh>
    <phoneticPr fontId="4"/>
  </si>
  <si>
    <t>小川原文庫</t>
    <phoneticPr fontId="4"/>
  </si>
  <si>
    <t>青木村</t>
    <rPh sb="0" eb="3">
      <t>アオキムラ</t>
    </rPh>
    <phoneticPr fontId="4"/>
  </si>
  <si>
    <t>原村</t>
    <rPh sb="0" eb="2">
      <t>ハラムラ</t>
    </rPh>
    <phoneticPr fontId="4"/>
  </si>
  <si>
    <t>南箕輪村</t>
    <rPh sb="0" eb="1">
      <t>ミナミ</t>
    </rPh>
    <rPh sb="1" eb="3">
      <t>ミノワ</t>
    </rPh>
    <rPh sb="3" eb="4">
      <t>ムラ</t>
    </rPh>
    <phoneticPr fontId="4"/>
  </si>
  <si>
    <t>南箕輪村</t>
    <rPh sb="0" eb="4">
      <t>ミナミミノワムラ</t>
    </rPh>
    <phoneticPr fontId="4"/>
  </si>
  <si>
    <t>中川村</t>
    <rPh sb="0" eb="3">
      <t>ナカガワムラ</t>
    </rPh>
    <phoneticPr fontId="4"/>
  </si>
  <si>
    <t>宮田村</t>
    <rPh sb="0" eb="2">
      <t>ミヤタ</t>
    </rPh>
    <rPh sb="2" eb="3">
      <t>ムラ</t>
    </rPh>
    <phoneticPr fontId="4"/>
  </si>
  <si>
    <t>宮田村</t>
    <rPh sb="0" eb="3">
      <t>ミヤダムラ</t>
    </rPh>
    <phoneticPr fontId="4"/>
  </si>
  <si>
    <t>阿智村</t>
    <rPh sb="0" eb="3">
      <t>アチムラ</t>
    </rPh>
    <phoneticPr fontId="4"/>
  </si>
  <si>
    <t>根羽村立</t>
    <rPh sb="0" eb="2">
      <t>ネバ</t>
    </rPh>
    <rPh sb="2" eb="3">
      <t>ムラ</t>
    </rPh>
    <rPh sb="3" eb="4">
      <t>マチリツ</t>
    </rPh>
    <phoneticPr fontId="4"/>
  </si>
  <si>
    <t>根羽村立</t>
    <rPh sb="0" eb="3">
      <t>ネバムラ</t>
    </rPh>
    <rPh sb="3" eb="4">
      <t>リツ</t>
    </rPh>
    <phoneticPr fontId="4"/>
  </si>
  <si>
    <t>下條村立</t>
    <rPh sb="0" eb="2">
      <t>シモジョウ</t>
    </rPh>
    <rPh sb="2" eb="3">
      <t>ムラ</t>
    </rPh>
    <rPh sb="3" eb="4">
      <t>マチリツ</t>
    </rPh>
    <phoneticPr fontId="4"/>
  </si>
  <si>
    <t>下條村立</t>
    <rPh sb="0" eb="3">
      <t>シモジョウムラ</t>
    </rPh>
    <rPh sb="3" eb="4">
      <t>リツ</t>
    </rPh>
    <phoneticPr fontId="4"/>
  </si>
  <si>
    <t>天龍村</t>
    <rPh sb="0" eb="2">
      <t>テンリュウ</t>
    </rPh>
    <rPh sb="2" eb="3">
      <t>ムラ</t>
    </rPh>
    <phoneticPr fontId="4"/>
  </si>
  <si>
    <t>天龍村</t>
    <rPh sb="0" eb="3">
      <t>テンリュウムラ</t>
    </rPh>
    <phoneticPr fontId="4"/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</si>
  <si>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4"/>
  </si>
  <si>
    <t>喬木村立椋鳩十記念</t>
    <rPh sb="0" eb="3">
      <t>タカギムラ</t>
    </rPh>
    <rPh sb="3" eb="4">
      <t>リツ</t>
    </rPh>
    <rPh sb="4" eb="5">
      <t>ムク</t>
    </rPh>
    <rPh sb="5" eb="6">
      <t>ハト</t>
    </rPh>
    <rPh sb="6" eb="7">
      <t>ジュウ</t>
    </rPh>
    <rPh sb="7" eb="9">
      <t>キネン</t>
    </rPh>
    <phoneticPr fontId="4"/>
  </si>
  <si>
    <t>豊丘村</t>
    <rPh sb="0" eb="2">
      <t>トヨオカ</t>
    </rPh>
    <rPh sb="2" eb="3">
      <t>ムラ</t>
    </rPh>
    <phoneticPr fontId="4"/>
  </si>
  <si>
    <t>豊丘村</t>
    <rPh sb="0" eb="3">
      <t>トヨオカムラ</t>
    </rPh>
    <phoneticPr fontId="4"/>
  </si>
  <si>
    <t>大桑村</t>
    <rPh sb="0" eb="3">
      <t>オオクワムラ</t>
    </rPh>
    <phoneticPr fontId="4"/>
  </si>
  <si>
    <t>山形村</t>
    <rPh sb="0" eb="2">
      <t>ヤマガタ</t>
    </rPh>
    <rPh sb="2" eb="3">
      <t>ムラ</t>
    </rPh>
    <phoneticPr fontId="4"/>
  </si>
  <si>
    <t>山形村</t>
    <rPh sb="0" eb="3">
      <t>ヤマガタムラ</t>
    </rPh>
    <phoneticPr fontId="4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</si>
  <si>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4"/>
  </si>
  <si>
    <t>村立朝日村</t>
    <rPh sb="0" eb="2">
      <t>ソンリツ</t>
    </rPh>
    <rPh sb="2" eb="5">
      <t>アサヒムラ</t>
    </rPh>
    <phoneticPr fontId="4"/>
  </si>
  <si>
    <t>筑北村</t>
    <rPh sb="0" eb="1">
      <t>チク</t>
    </rPh>
    <rPh sb="1" eb="3">
      <t>キタムラ</t>
    </rPh>
    <phoneticPr fontId="4"/>
  </si>
  <si>
    <t>筑北村</t>
    <rPh sb="0" eb="1">
      <t>チク</t>
    </rPh>
    <rPh sb="1" eb="2">
      <t>ホク</t>
    </rPh>
    <rPh sb="2" eb="3">
      <t>ムラ</t>
    </rPh>
    <phoneticPr fontId="4"/>
  </si>
  <si>
    <t>松川村</t>
    <rPh sb="0" eb="2">
      <t>マツカワ</t>
    </rPh>
    <rPh sb="2" eb="3">
      <t>ムラ</t>
    </rPh>
    <phoneticPr fontId="4"/>
  </si>
  <si>
    <t>松川村</t>
    <rPh sb="0" eb="3">
      <t>マツカワムラ</t>
    </rPh>
    <phoneticPr fontId="4"/>
  </si>
  <si>
    <t>白馬村</t>
    <rPh sb="0" eb="3">
      <t>ハクバムラ</t>
    </rPh>
    <phoneticPr fontId="4"/>
  </si>
  <si>
    <t>小谷村</t>
    <rPh sb="0" eb="3">
      <t>オタリムラ</t>
    </rPh>
    <phoneticPr fontId="4"/>
  </si>
  <si>
    <t>ライブラリー８２</t>
    <phoneticPr fontId="4"/>
  </si>
  <si>
    <t>合計</t>
    <rPh sb="0" eb="2">
      <t>ゴウケイ</t>
    </rPh>
    <phoneticPr fontId="4"/>
  </si>
  <si>
    <t>※ 人口１人当蔵書冊数＝蔵書冊数/奉仕対象人口</t>
    <rPh sb="2" eb="4">
      <t>ジンコウ</t>
    </rPh>
    <rPh sb="5" eb="6">
      <t>ニン</t>
    </rPh>
    <rPh sb="6" eb="7">
      <t>ア</t>
    </rPh>
    <rPh sb="7" eb="9">
      <t>ゾウショ</t>
    </rPh>
    <rPh sb="9" eb="11">
      <t>サッスウ</t>
    </rPh>
    <rPh sb="12" eb="14">
      <t>ゾウショ</t>
    </rPh>
    <rPh sb="14" eb="16">
      <t>サッスウ</t>
    </rPh>
    <rPh sb="17" eb="19">
      <t>ホウシ</t>
    </rPh>
    <rPh sb="19" eb="21">
      <t>タイショウ</t>
    </rPh>
    <rPh sb="21" eb="23">
      <t>ジンコウ</t>
    </rPh>
    <phoneticPr fontId="4"/>
  </si>
  <si>
    <t>※合計の数値は、県全体の図書館の蔵書数/県人口</t>
    <rPh sb="1" eb="3">
      <t>ゴウケイ</t>
    </rPh>
    <rPh sb="4" eb="6">
      <t>スウチ</t>
    </rPh>
    <rPh sb="8" eb="9">
      <t>ケン</t>
    </rPh>
    <rPh sb="9" eb="11">
      <t>ゼンタイ</t>
    </rPh>
    <rPh sb="12" eb="15">
      <t>トショカン</t>
    </rPh>
    <rPh sb="16" eb="18">
      <t>ゾウショ</t>
    </rPh>
    <rPh sb="18" eb="19">
      <t>スウ</t>
    </rPh>
    <rPh sb="20" eb="21">
      <t>ケン</t>
    </rPh>
    <rPh sb="21" eb="23">
      <t>ジンコウ</t>
    </rPh>
    <phoneticPr fontId="4"/>
  </si>
  <si>
    <t>鎌田</t>
    <rPh sb="0" eb="2">
      <t>カマタ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</si>
</sst>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#,##0_ ;[Red]\-#,##0\ "/>
    <numFmt numFmtId="178" formatCode="#,##0_);[Red]\(#,##0\)"/>
    <numFmt numFmtId="179" formatCode="0_ "/>
    <numFmt numFmtId="180" formatCode="0_ ;[Red]\-0\ "/>
    <numFmt numFmtId="181" formatCode="0.0_);[Red]\(0.0\)"/>
    <numFmt numFmtId="182" formatCode="#,##0_ "/>
  </numFmts>
  <fonts count="16">
    <font>
      <sz val="11"/>
      <color theme="1"/>
      <name val="游ゴシック"/>
      <family val="2"/>
      <charset val="128"/>
      <scheme val="minor"/>
    </font>
    <font>
      <sz val="11"/>
      <name val="明朝"/>
      <family val="1"/>
      <charset val="128"/>
    </font>
    <font>
      <b/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theme="0"/>
      <name val="ＭＳ Ｐ明朝"/>
      <family val="1"/>
      <charset val="128"/>
    </font>
    <font>
      <sz val="11"/>
      <name val="ＭＳ Ｐゴシック"/>
      <family val="3"/>
      <charset val="128"/>
    </font>
    <font>
      <sz val="8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sz val="8"/>
      <color theme="0"/>
      <name val="ＭＳ Ｐ明朝"/>
      <family val="1"/>
      <charset val="128"/>
    </font>
    <font>
      <sz val="10"/>
      <color theme="0"/>
      <name val="ＭＳ Ｐゴシック"/>
      <family val="3"/>
      <charset val="128"/>
    </font>
    <font>
      <sz val="9"/>
      <color rgb="FF1111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 applyFill="0" applyProtection="0"/>
    <xf numFmtId="38" fontId="11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</cellStyleXfs>
  <cellXfs count="201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Fill="1" applyAlignment="1">
      <alignment horizontal="right"/>
    </xf>
    <xf numFmtId="38" fontId="5" fillId="0" borderId="0" xfId="1" applyFont="1" applyFill="1" applyAlignment="1">
      <alignment horizontal="right" vertical="center"/>
    </xf>
    <xf numFmtId="176" fontId="5" fillId="0" borderId="0" xfId="1" applyNumberFormat="1" applyFont="1" applyFill="1" applyAlignment="1">
      <alignment horizontal="right"/>
    </xf>
    <xf numFmtId="38" fontId="6" fillId="0" borderId="0" xfId="1" applyFont="1" applyFill="1" applyBorder="1"/>
    <xf numFmtId="0" fontId="6" fillId="0" borderId="0" xfId="2" applyFont="1" applyBorder="1"/>
    <xf numFmtId="0" fontId="5" fillId="0" borderId="0" xfId="2" applyFont="1"/>
    <xf numFmtId="0" fontId="7" fillId="0" borderId="0" xfId="3" applyFont="1"/>
    <xf numFmtId="0" fontId="7" fillId="0" borderId="0" xfId="3"/>
    <xf numFmtId="38" fontId="5" fillId="0" borderId="7" xfId="1" applyFont="1" applyFill="1" applyBorder="1" applyAlignment="1">
      <alignment horizontal="right" vertical="top"/>
    </xf>
    <xf numFmtId="38" fontId="5" fillId="0" borderId="8" xfId="1" applyFont="1" applyFill="1" applyBorder="1" applyAlignment="1">
      <alignment horizontal="right" vertical="top"/>
    </xf>
    <xf numFmtId="38" fontId="5" fillId="0" borderId="7" xfId="1" applyFont="1" applyFill="1" applyBorder="1" applyAlignment="1">
      <alignment horizontal="center" vertical="top"/>
    </xf>
    <xf numFmtId="38" fontId="5" fillId="0" borderId="8" xfId="1" applyFont="1" applyFill="1" applyBorder="1" applyAlignment="1">
      <alignment horizontal="center" vertical="top"/>
    </xf>
    <xf numFmtId="38" fontId="9" fillId="0" borderId="14" xfId="1" applyFont="1" applyFill="1" applyBorder="1" applyAlignment="1">
      <alignment horizontal="right" vertical="center"/>
    </xf>
    <xf numFmtId="38" fontId="9" fillId="0" borderId="16" xfId="1" applyFont="1" applyFill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18" xfId="1" applyFont="1" applyFill="1" applyBorder="1" applyAlignment="1">
      <alignment horizontal="right" vertical="center"/>
    </xf>
    <xf numFmtId="38" fontId="9" fillId="0" borderId="19" xfId="1" applyFont="1" applyFill="1" applyBorder="1" applyAlignment="1">
      <alignment horizontal="right" vertical="center"/>
    </xf>
    <xf numFmtId="176" fontId="9" fillId="0" borderId="19" xfId="1" applyNumberFormat="1" applyFont="1" applyFill="1" applyBorder="1" applyAlignment="1">
      <alignment horizontal="right" vertical="center"/>
    </xf>
    <xf numFmtId="178" fontId="5" fillId="0" borderId="20" xfId="2" applyNumberFormat="1" applyFont="1" applyBorder="1" applyAlignment="1">
      <alignment horizontal="right" vertical="center"/>
    </xf>
    <xf numFmtId="178" fontId="5" fillId="0" borderId="21" xfId="2" applyNumberFormat="1" applyFont="1" applyBorder="1" applyAlignment="1">
      <alignment horizontal="right" vertical="center"/>
    </xf>
    <xf numFmtId="178" fontId="5" fillId="0" borderId="22" xfId="2" applyNumberFormat="1" applyFont="1" applyBorder="1" applyAlignment="1">
      <alignment horizontal="right" vertical="center"/>
    </xf>
    <xf numFmtId="178" fontId="5" fillId="0" borderId="7" xfId="2" applyNumberFormat="1" applyFont="1" applyBorder="1" applyAlignment="1">
      <alignment horizontal="right" vertical="center"/>
    </xf>
    <xf numFmtId="178" fontId="5" fillId="0" borderId="23" xfId="2" applyNumberFormat="1" applyFont="1" applyBorder="1" applyAlignment="1">
      <alignment horizontal="right" vertical="center"/>
    </xf>
    <xf numFmtId="178" fontId="5" fillId="0" borderId="7" xfId="2" applyNumberFormat="1" applyFont="1" applyFill="1" applyBorder="1" applyAlignment="1">
      <alignment horizontal="right" vertical="center"/>
    </xf>
    <xf numFmtId="179" fontId="5" fillId="0" borderId="19" xfId="1" applyNumberFormat="1" applyFont="1" applyFill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180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Border="1"/>
    <xf numFmtId="178" fontId="5" fillId="0" borderId="20" xfId="2" applyNumberFormat="1" applyFont="1" applyFill="1" applyBorder="1" applyAlignment="1">
      <alignment horizontal="right" vertical="center"/>
    </xf>
    <xf numFmtId="178" fontId="5" fillId="0" borderId="21" xfId="2" applyNumberFormat="1" applyFont="1" applyFill="1" applyBorder="1" applyAlignment="1">
      <alignment horizontal="right" vertical="center"/>
    </xf>
    <xf numFmtId="178" fontId="5" fillId="0" borderId="22" xfId="2" applyNumberFormat="1" applyFont="1" applyFill="1" applyBorder="1" applyAlignment="1">
      <alignment horizontal="right" vertical="center"/>
    </xf>
    <xf numFmtId="178" fontId="5" fillId="0" borderId="23" xfId="2" applyNumberFormat="1" applyFont="1" applyFill="1" applyBorder="1" applyAlignment="1">
      <alignment horizontal="right" vertical="center"/>
    </xf>
    <xf numFmtId="0" fontId="5" fillId="0" borderId="5" xfId="4" applyFont="1" applyBorder="1" applyAlignment="1" applyProtection="1">
      <alignment horizontal="distributed" vertical="center"/>
      <protection locked="0"/>
    </xf>
    <xf numFmtId="0" fontId="5" fillId="0" borderId="3" xfId="4" applyFont="1" applyBorder="1" applyAlignment="1" applyProtection="1">
      <alignment horizontal="distributed" vertical="center" justifyLastLine="1" shrinkToFit="1"/>
      <protection locked="0"/>
    </xf>
    <xf numFmtId="0" fontId="5" fillId="0" borderId="3" xfId="4" applyFont="1" applyBorder="1" applyAlignment="1" applyProtection="1">
      <alignment horizontal="distributed" vertical="center"/>
      <protection locked="0"/>
    </xf>
    <xf numFmtId="0" fontId="5" fillId="0" borderId="4" xfId="4" applyFont="1" applyBorder="1" applyAlignment="1" applyProtection="1">
      <alignment horizontal="distributed" vertical="center" justifyLastLine="1" shrinkToFit="1"/>
      <protection locked="0"/>
    </xf>
    <xf numFmtId="0" fontId="5" fillId="0" borderId="9" xfId="4" applyFont="1" applyBorder="1" applyAlignment="1" applyProtection="1">
      <alignment horizontal="distributed" vertical="center"/>
      <protection locked="0"/>
    </xf>
    <xf numFmtId="0" fontId="5" fillId="0" borderId="2" xfId="4" applyFont="1" applyBorder="1" applyAlignment="1" applyProtection="1">
      <alignment horizontal="distributed" vertical="center" justifyLastLine="1" shrinkToFit="1"/>
      <protection locked="0"/>
    </xf>
    <xf numFmtId="0" fontId="5" fillId="0" borderId="19" xfId="4" applyFont="1" applyBorder="1" applyAlignment="1" applyProtection="1">
      <alignment horizontal="distributed" vertical="center"/>
      <protection locked="0"/>
    </xf>
    <xf numFmtId="0" fontId="5" fillId="0" borderId="2" xfId="4" applyFont="1" applyBorder="1" applyAlignment="1" applyProtection="1">
      <alignment horizontal="distributed" vertical="center" justifyLastLine="1"/>
      <protection locked="0"/>
    </xf>
    <xf numFmtId="0" fontId="5" fillId="0" borderId="3" xfId="4" applyFont="1" applyBorder="1" applyAlignment="1" applyProtection="1">
      <alignment horizontal="distributed" vertical="center" justifyLastLine="1"/>
      <protection locked="0"/>
    </xf>
    <xf numFmtId="0" fontId="5" fillId="0" borderId="4" xfId="4" applyFont="1" applyBorder="1" applyAlignment="1" applyProtection="1">
      <alignment horizontal="distributed" vertical="center" justifyLastLine="1"/>
      <protection locked="0"/>
    </xf>
    <xf numFmtId="0" fontId="5" fillId="0" borderId="4" xfId="4" applyFont="1" applyBorder="1" applyAlignment="1" applyProtection="1">
      <alignment horizontal="distributed" vertical="center"/>
      <protection locked="0"/>
    </xf>
    <xf numFmtId="178" fontId="5" fillId="0" borderId="20" xfId="2" applyNumberFormat="1" applyFont="1" applyFill="1" applyBorder="1" applyAlignment="1">
      <alignment horizontal="right" vertical="center" shrinkToFit="1"/>
    </xf>
    <xf numFmtId="178" fontId="5" fillId="0" borderId="0" xfId="2" applyNumberFormat="1" applyFont="1" applyFill="1" applyBorder="1" applyAlignment="1">
      <alignment vertical="center"/>
    </xf>
    <xf numFmtId="0" fontId="5" fillId="0" borderId="9" xfId="4" applyFont="1" applyFill="1" applyBorder="1"/>
    <xf numFmtId="0" fontId="5" fillId="0" borderId="9" xfId="4" applyFont="1" applyBorder="1" applyAlignment="1" applyProtection="1">
      <alignment horizontal="distributed" vertical="center" justifyLastLine="1"/>
      <protection locked="0"/>
    </xf>
    <xf numFmtId="0" fontId="5" fillId="0" borderId="5" xfId="4" applyFont="1" applyFill="1" applyBorder="1"/>
    <xf numFmtId="0" fontId="5" fillId="0" borderId="14" xfId="4" applyFont="1" applyBorder="1" applyAlignment="1" applyProtection="1">
      <alignment horizontal="distributed" vertical="center"/>
      <protection locked="0"/>
    </xf>
    <xf numFmtId="178" fontId="5" fillId="0" borderId="0" xfId="2" applyNumberFormat="1" applyFont="1"/>
    <xf numFmtId="0" fontId="5" fillId="0" borderId="3" xfId="4" applyFont="1" applyBorder="1" applyAlignment="1" applyProtection="1">
      <alignment vertical="center" shrinkToFit="1"/>
      <protection locked="0"/>
    </xf>
    <xf numFmtId="0" fontId="5" fillId="0" borderId="3" xfId="4" applyFont="1" applyBorder="1" applyAlignment="1">
      <alignment horizontal="distributed" vertical="center"/>
    </xf>
    <xf numFmtId="0" fontId="5" fillId="0" borderId="9" xfId="4" applyFont="1" applyBorder="1" applyAlignment="1" applyProtection="1">
      <alignment vertical="center"/>
      <protection locked="0"/>
    </xf>
    <xf numFmtId="0" fontId="5" fillId="0" borderId="8" xfId="4" applyFont="1" applyBorder="1" applyAlignment="1" applyProtection="1">
      <alignment horizontal="distributed" vertical="center"/>
      <protection locked="0"/>
    </xf>
    <xf numFmtId="0" fontId="5" fillId="0" borderId="19" xfId="4" applyFont="1" applyBorder="1" applyAlignment="1" applyProtection="1">
      <alignment vertical="center"/>
      <protection locked="0"/>
    </xf>
    <xf numFmtId="0" fontId="5" fillId="0" borderId="8" xfId="4" applyFont="1" applyBorder="1" applyAlignment="1">
      <alignment horizontal="distributed" vertical="center"/>
    </xf>
    <xf numFmtId="181" fontId="5" fillId="0" borderId="4" xfId="2" applyNumberFormat="1" applyFont="1" applyBorder="1" applyAlignment="1">
      <alignment horizontal="right" vertical="center"/>
    </xf>
    <xf numFmtId="178" fontId="5" fillId="0" borderId="3" xfId="2" applyNumberFormat="1" applyFont="1" applyFill="1" applyBorder="1" applyAlignment="1">
      <alignment horizontal="right" vertical="center"/>
    </xf>
    <xf numFmtId="178" fontId="5" fillId="0" borderId="24" xfId="2" applyNumberFormat="1" applyFont="1" applyFill="1" applyBorder="1" applyAlignment="1">
      <alignment horizontal="right" vertical="center"/>
    </xf>
    <xf numFmtId="179" fontId="5" fillId="0" borderId="3" xfId="1" applyNumberFormat="1" applyFont="1" applyFill="1" applyBorder="1" applyAlignment="1">
      <alignment horizontal="right" vertical="center"/>
    </xf>
    <xf numFmtId="178" fontId="5" fillId="0" borderId="14" xfId="2" applyNumberFormat="1" applyFont="1" applyFill="1" applyBorder="1" applyAlignment="1">
      <alignment horizontal="right" vertical="center"/>
    </xf>
    <xf numFmtId="178" fontId="5" fillId="0" borderId="18" xfId="2" applyNumberFormat="1" applyFont="1" applyFill="1" applyBorder="1" applyAlignment="1">
      <alignment horizontal="right" vertical="center"/>
    </xf>
    <xf numFmtId="178" fontId="5" fillId="0" borderId="17" xfId="2" applyNumberFormat="1" applyFont="1" applyFill="1" applyBorder="1" applyAlignment="1">
      <alignment horizontal="right" vertical="center"/>
    </xf>
    <xf numFmtId="178" fontId="5" fillId="0" borderId="16" xfId="2" applyNumberFormat="1" applyFont="1" applyFill="1" applyBorder="1" applyAlignment="1">
      <alignment horizontal="right" vertical="center"/>
    </xf>
    <xf numFmtId="178" fontId="5" fillId="0" borderId="25" xfId="2" applyNumberFormat="1" applyFont="1" applyFill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180" fontId="5" fillId="0" borderId="19" xfId="2" applyNumberFormat="1" applyFont="1" applyBorder="1" applyAlignment="1">
      <alignment horizontal="right" vertical="center"/>
    </xf>
    <xf numFmtId="0" fontId="5" fillId="0" borderId="9" xfId="4" applyFont="1" applyFill="1" applyBorder="1" applyAlignment="1">
      <alignment horizontal="distributed" vertical="center"/>
    </xf>
    <xf numFmtId="181" fontId="5" fillId="0" borderId="19" xfId="2" applyNumberFormat="1" applyFont="1" applyBorder="1" applyAlignment="1">
      <alignment horizontal="right" vertical="center"/>
    </xf>
    <xf numFmtId="178" fontId="5" fillId="0" borderId="1" xfId="2" applyNumberFormat="1" applyFont="1" applyFill="1" applyBorder="1" applyAlignment="1">
      <alignment horizontal="right" vertical="center"/>
    </xf>
    <xf numFmtId="178" fontId="5" fillId="0" borderId="10" xfId="2" applyNumberFormat="1" applyFont="1" applyFill="1" applyBorder="1" applyAlignment="1">
      <alignment horizontal="right" vertical="center"/>
    </xf>
    <xf numFmtId="178" fontId="5" fillId="0" borderId="26" xfId="2" applyNumberFormat="1" applyFont="1" applyFill="1" applyBorder="1" applyAlignment="1">
      <alignment horizontal="right" vertical="center"/>
    </xf>
    <xf numFmtId="178" fontId="5" fillId="0" borderId="27" xfId="2" applyNumberFormat="1" applyFont="1" applyFill="1" applyBorder="1" applyAlignment="1">
      <alignment horizontal="right" vertical="center"/>
    </xf>
    <xf numFmtId="178" fontId="5" fillId="0" borderId="28" xfId="2" applyNumberFormat="1" applyFont="1" applyFill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180" fontId="5" fillId="0" borderId="4" xfId="2" applyNumberFormat="1" applyFont="1" applyBorder="1" applyAlignment="1">
      <alignment horizontal="right" vertical="center"/>
    </xf>
    <xf numFmtId="178" fontId="5" fillId="0" borderId="8" xfId="2" applyNumberFormat="1" applyFont="1" applyFill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178" fontId="5" fillId="0" borderId="29" xfId="2" applyNumberFormat="1" applyFont="1" applyFill="1" applyBorder="1" applyAlignment="1">
      <alignment horizontal="right" vertical="center"/>
    </xf>
    <xf numFmtId="178" fontId="5" fillId="0" borderId="7" xfId="2" applyNumberFormat="1" applyFont="1" applyFill="1" applyBorder="1" applyAlignment="1">
      <alignment horizontal="right"/>
    </xf>
    <xf numFmtId="38" fontId="5" fillId="0" borderId="20" xfId="1" applyFont="1" applyFill="1" applyBorder="1" applyAlignment="1">
      <alignment horizontal="right" vertical="center"/>
    </xf>
    <xf numFmtId="180" fontId="5" fillId="0" borderId="20" xfId="2" applyNumberFormat="1" applyFont="1" applyFill="1" applyBorder="1" applyAlignment="1">
      <alignment horizontal="right" vertical="center"/>
    </xf>
    <xf numFmtId="180" fontId="5" fillId="0" borderId="3" xfId="2" applyNumberFormat="1" applyFont="1" applyFill="1" applyBorder="1" applyAlignment="1">
      <alignment horizontal="right" vertical="center"/>
    </xf>
    <xf numFmtId="178" fontId="5" fillId="0" borderId="15" xfId="2" applyNumberFormat="1" applyFont="1" applyFill="1" applyBorder="1" applyAlignment="1">
      <alignment horizontal="right" vertical="center"/>
    </xf>
    <xf numFmtId="179" fontId="5" fillId="0" borderId="32" xfId="1" applyNumberFormat="1" applyFont="1" applyFill="1" applyBorder="1" applyAlignment="1">
      <alignment horizontal="right" vertical="center"/>
    </xf>
    <xf numFmtId="38" fontId="5" fillId="0" borderId="32" xfId="1" applyFont="1" applyBorder="1" applyAlignment="1">
      <alignment horizontal="right" vertical="center"/>
    </xf>
    <xf numFmtId="180" fontId="5" fillId="0" borderId="32" xfId="2" applyNumberFormat="1" applyFont="1" applyBorder="1" applyAlignment="1">
      <alignment horizontal="right" vertical="center"/>
    </xf>
    <xf numFmtId="181" fontId="5" fillId="0" borderId="32" xfId="2" applyNumberFormat="1" applyFont="1" applyBorder="1" applyAlignment="1">
      <alignment horizontal="right" vertical="center"/>
    </xf>
    <xf numFmtId="179" fontId="5" fillId="0" borderId="19" xfId="1" applyNumberFormat="1" applyFont="1" applyFill="1" applyBorder="1" applyAlignment="1">
      <alignment horizontal="right" vertical="center" shrinkToFit="1"/>
    </xf>
    <xf numFmtId="38" fontId="5" fillId="0" borderId="15" xfId="1" applyFont="1" applyBorder="1" applyAlignment="1">
      <alignment horizontal="right" vertical="center" shrinkToFit="1"/>
    </xf>
    <xf numFmtId="178" fontId="5" fillId="0" borderId="15" xfId="2" applyNumberFormat="1" applyFont="1" applyBorder="1" applyAlignment="1">
      <alignment horizontal="right" vertical="center" shrinkToFit="1"/>
    </xf>
    <xf numFmtId="181" fontId="5" fillId="0" borderId="19" xfId="2" applyNumberFormat="1" applyFont="1" applyBorder="1" applyAlignment="1">
      <alignment horizontal="right" vertical="center" shrinkToFit="1"/>
    </xf>
    <xf numFmtId="0" fontId="5" fillId="0" borderId="0" xfId="3" applyFont="1"/>
    <xf numFmtId="0" fontId="5" fillId="0" borderId="0" xfId="2" applyFont="1" applyAlignment="1">
      <alignment horizontal="right"/>
    </xf>
    <xf numFmtId="0" fontId="5" fillId="0" borderId="0" xfId="2" applyFont="1" applyFill="1" applyAlignment="1">
      <alignment horizontal="right"/>
    </xf>
    <xf numFmtId="38" fontId="5" fillId="0" borderId="0" xfId="1" applyFont="1" applyAlignment="1">
      <alignment horizontal="right"/>
    </xf>
    <xf numFmtId="176" fontId="5" fillId="0" borderId="0" xfId="2" applyNumberFormat="1" applyFont="1" applyAlignment="1">
      <alignment horizontal="right"/>
    </xf>
    <xf numFmtId="0" fontId="10" fillId="0" borderId="0" xfId="3" applyFont="1"/>
    <xf numFmtId="0" fontId="5" fillId="0" borderId="19" xfId="4" applyFont="1" applyFill="1" applyBorder="1" applyAlignment="1">
      <alignment horizontal="distributed" vertical="center"/>
    </xf>
    <xf numFmtId="38" fontId="6" fillId="0" borderId="0" xfId="1" applyFont="1" applyFill="1" applyBorder="1" applyAlignment="1">
      <alignment horizontal="center" vertical="center"/>
    </xf>
    <xf numFmtId="178" fontId="6" fillId="0" borderId="0" xfId="2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177" fontId="6" fillId="0" borderId="0" xfId="1" applyNumberFormat="1" applyFont="1" applyFill="1" applyBorder="1" applyAlignment="1">
      <alignment horizontal="right"/>
    </xf>
    <xf numFmtId="0" fontId="12" fillId="0" borderId="0" xfId="3" applyFont="1" applyBorder="1"/>
    <xf numFmtId="38" fontId="13" fillId="0" borderId="0" xfId="1" applyFont="1" applyFill="1" applyBorder="1"/>
    <xf numFmtId="38" fontId="6" fillId="0" borderId="0" xfId="5" applyFont="1" applyBorder="1" applyAlignment="1">
      <alignment horizontal="right" vertical="center"/>
    </xf>
    <xf numFmtId="0" fontId="6" fillId="0" borderId="0" xfId="4" applyFont="1" applyBorder="1" applyAlignment="1" applyProtection="1">
      <alignment horizontal="distributed" vertical="center"/>
      <protection locked="0"/>
    </xf>
    <xf numFmtId="0" fontId="6" fillId="0" borderId="0" xfId="4" applyFont="1" applyBorder="1" applyAlignment="1" applyProtection="1">
      <alignment horizontal="distributed" vertical="center" shrinkToFit="1"/>
      <protection locked="0"/>
    </xf>
    <xf numFmtId="0" fontId="6" fillId="0" borderId="0" xfId="4" applyFont="1" applyBorder="1" applyAlignment="1" applyProtection="1">
      <alignment horizontal="distributed" vertical="center" justifyLastLine="1"/>
      <protection locked="0"/>
    </xf>
    <xf numFmtId="0" fontId="6" fillId="0" borderId="0" xfId="4" applyFont="1" applyFill="1" applyBorder="1"/>
    <xf numFmtId="0" fontId="6" fillId="0" borderId="0" xfId="4" applyFont="1" applyBorder="1" applyAlignment="1">
      <alignment horizontal="distributed" vertical="center"/>
    </xf>
    <xf numFmtId="38" fontId="6" fillId="0" borderId="0" xfId="5" applyFont="1" applyBorder="1" applyAlignment="1">
      <alignment vertical="center"/>
    </xf>
    <xf numFmtId="0" fontId="6" fillId="0" borderId="0" xfId="4" applyFont="1" applyBorder="1" applyAlignment="1" applyProtection="1">
      <alignment vertical="center"/>
      <protection locked="0"/>
    </xf>
    <xf numFmtId="182" fontId="6" fillId="0" borderId="0" xfId="6" applyNumberFormat="1" applyFont="1" applyBorder="1" applyAlignment="1">
      <alignment horizontal="right" vertical="center" wrapText="1"/>
    </xf>
    <xf numFmtId="0" fontId="14" fillId="0" borderId="0" xfId="2" applyFont="1" applyBorder="1" applyAlignment="1">
      <alignment horizontal="distributed" vertical="center"/>
    </xf>
    <xf numFmtId="178" fontId="6" fillId="0" borderId="0" xfId="3" applyNumberFormat="1" applyFont="1" applyBorder="1" applyAlignment="1">
      <alignment horizontal="right" vertical="center"/>
    </xf>
    <xf numFmtId="177" fontId="6" fillId="0" borderId="0" xfId="2" applyNumberFormat="1" applyFont="1" applyBorder="1" applyAlignment="1">
      <alignment horizontal="right"/>
    </xf>
    <xf numFmtId="178" fontId="5" fillId="0" borderId="19" xfId="2" applyNumberFormat="1" applyFont="1" applyFill="1" applyBorder="1" applyAlignment="1">
      <alignment horizontal="right" vertical="center" shrinkToFit="1"/>
    </xf>
    <xf numFmtId="178" fontId="5" fillId="0" borderId="32" xfId="2" applyNumberFormat="1" applyFont="1" applyFill="1" applyBorder="1" applyAlignment="1">
      <alignment horizontal="right" vertical="center"/>
    </xf>
    <xf numFmtId="178" fontId="5" fillId="0" borderId="33" xfId="2" applyNumberFormat="1" applyFont="1" applyFill="1" applyBorder="1" applyAlignment="1">
      <alignment horizontal="right" vertical="center"/>
    </xf>
    <xf numFmtId="178" fontId="5" fillId="0" borderId="34" xfId="2" applyNumberFormat="1" applyFont="1" applyFill="1" applyBorder="1" applyAlignment="1">
      <alignment horizontal="right" vertical="center"/>
    </xf>
    <xf numFmtId="178" fontId="5" fillId="0" borderId="35" xfId="2" applyNumberFormat="1" applyFont="1" applyFill="1" applyBorder="1" applyAlignment="1">
      <alignment horizontal="right" vertical="center"/>
    </xf>
    <xf numFmtId="178" fontId="5" fillId="0" borderId="36" xfId="2" applyNumberFormat="1" applyFont="1" applyFill="1" applyBorder="1" applyAlignment="1">
      <alignment horizontal="right" vertical="center"/>
    </xf>
    <xf numFmtId="0" fontId="5" fillId="0" borderId="20" xfId="4" applyFont="1" applyBorder="1" applyAlignment="1" applyProtection="1">
      <alignment horizontal="distributed" vertical="center"/>
      <protection locked="0"/>
    </xf>
    <xf numFmtId="0" fontId="5" fillId="0" borderId="8" xfId="4" applyFont="1" applyBorder="1"/>
    <xf numFmtId="0" fontId="6" fillId="0" borderId="0" xfId="4" applyFont="1" applyBorder="1" applyAlignment="1" applyProtection="1">
      <alignment horizontal="distributed" vertical="center"/>
      <protection locked="0"/>
    </xf>
    <xf numFmtId="0" fontId="6" fillId="0" borderId="0" xfId="4" applyFont="1" applyBorder="1" applyAlignment="1">
      <alignment vertical="center"/>
    </xf>
    <xf numFmtId="0" fontId="5" fillId="0" borderId="20" xfId="4" applyFont="1" applyBorder="1" applyAlignment="1" applyProtection="1">
      <alignment horizontal="distributed" vertical="center" shrinkToFit="1"/>
      <protection locked="0"/>
    </xf>
    <xf numFmtId="181" fontId="5" fillId="0" borderId="4" xfId="2" applyNumberFormat="1" applyFont="1" applyBorder="1" applyAlignment="1">
      <alignment horizontal="right" vertical="center"/>
    </xf>
    <xf numFmtId="181" fontId="5" fillId="0" borderId="19" xfId="2" applyNumberFormat="1" applyFont="1" applyBorder="1" applyAlignment="1">
      <alignment horizontal="right" vertical="center"/>
    </xf>
    <xf numFmtId="38" fontId="6" fillId="0" borderId="0" xfId="6" applyFont="1" applyBorder="1" applyAlignment="1">
      <alignment horizontal="right" vertical="center"/>
    </xf>
    <xf numFmtId="0" fontId="6" fillId="0" borderId="0" xfId="4" applyFont="1" applyBorder="1" applyAlignment="1" applyProtection="1">
      <alignment horizontal="distributed" vertical="center" shrinkToFit="1"/>
      <protection locked="0"/>
    </xf>
    <xf numFmtId="38" fontId="5" fillId="0" borderId="4" xfId="1" applyFont="1" applyFill="1" applyBorder="1" applyAlignment="1">
      <alignment horizontal="center" vertical="center" textRotation="255" shrinkToFit="1"/>
    </xf>
    <xf numFmtId="38" fontId="5" fillId="0" borderId="9" xfId="1" applyFont="1" applyFill="1" applyBorder="1" applyAlignment="1">
      <alignment horizontal="center" vertical="center" textRotation="255" shrinkToFit="1"/>
    </xf>
    <xf numFmtId="38" fontId="8" fillId="0" borderId="10" xfId="1" applyFont="1" applyFill="1" applyBorder="1" applyAlignment="1">
      <alignment horizontal="center" vertical="center" textRotation="255" shrinkToFit="1"/>
    </xf>
    <xf numFmtId="38" fontId="8" fillId="0" borderId="13" xfId="1" applyFont="1" applyFill="1" applyBorder="1" applyAlignment="1">
      <alignment horizontal="center" vertical="center" textRotation="255" shrinkToFit="1"/>
    </xf>
    <xf numFmtId="38" fontId="9" fillId="0" borderId="11" xfId="1" applyFont="1" applyFill="1" applyBorder="1" applyAlignment="1">
      <alignment horizontal="center" vertical="center" textRotation="255" shrinkToFit="1"/>
    </xf>
    <xf numFmtId="38" fontId="9" fillId="0" borderId="10" xfId="1" applyFont="1" applyFill="1" applyBorder="1" applyAlignment="1">
      <alignment horizontal="center" vertical="center" textRotation="255" wrapText="1" shrinkToFit="1"/>
    </xf>
    <xf numFmtId="38" fontId="9" fillId="0" borderId="13" xfId="1" applyFont="1" applyFill="1" applyBorder="1" applyAlignment="1">
      <alignment horizontal="center" vertical="center" textRotation="255" shrinkToFit="1"/>
    </xf>
    <xf numFmtId="38" fontId="9" fillId="0" borderId="12" xfId="1" applyFont="1" applyFill="1" applyBorder="1" applyAlignment="1">
      <alignment horizontal="center" vertical="center" textRotation="255" shrinkToFit="1"/>
    </xf>
    <xf numFmtId="38" fontId="5" fillId="0" borderId="1" xfId="1" applyFont="1" applyFill="1" applyBorder="1" applyAlignment="1">
      <alignment horizontal="distributed" vertical="center" justifyLastLine="1"/>
    </xf>
    <xf numFmtId="38" fontId="5" fillId="0" borderId="2" xfId="1" applyFont="1" applyFill="1" applyBorder="1" applyAlignment="1">
      <alignment horizontal="distributed" vertical="center" justifyLastLine="1"/>
    </xf>
    <xf numFmtId="38" fontId="5" fillId="0" borderId="5" xfId="1" applyFont="1" applyFill="1" applyBorder="1" applyAlignment="1">
      <alignment horizontal="distributed" vertical="center" justifyLastLine="1"/>
    </xf>
    <xf numFmtId="38" fontId="5" fillId="0" borderId="6" xfId="1" applyFont="1" applyFill="1" applyBorder="1" applyAlignment="1">
      <alignment horizontal="distributed" vertical="center" justifyLastLine="1"/>
    </xf>
    <xf numFmtId="38" fontId="5" fillId="0" borderId="14" xfId="1" applyFont="1" applyFill="1" applyBorder="1" applyAlignment="1">
      <alignment horizontal="distributed" vertical="center" justifyLastLine="1"/>
    </xf>
    <xf numFmtId="38" fontId="5" fillId="0" borderId="15" xfId="1" applyFont="1" applyFill="1" applyBorder="1" applyAlignment="1">
      <alignment horizontal="distributed" vertical="center" justifyLastLine="1"/>
    </xf>
    <xf numFmtId="38" fontId="5" fillId="0" borderId="3" xfId="1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center" vertical="center" textRotation="255" wrapText="1"/>
    </xf>
    <xf numFmtId="176" fontId="7" fillId="0" borderId="9" xfId="3" applyNumberFormat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 wrapText="1"/>
    </xf>
    <xf numFmtId="38" fontId="6" fillId="0" borderId="0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textRotation="255" wrapText="1"/>
    </xf>
    <xf numFmtId="38" fontId="5" fillId="0" borderId="5" xfId="1" applyFont="1" applyFill="1" applyBorder="1" applyAlignment="1">
      <alignment horizontal="center" vertical="center" textRotation="255" wrapText="1"/>
    </xf>
    <xf numFmtId="38" fontId="5" fillId="0" borderId="1" xfId="1" applyFont="1" applyFill="1" applyBorder="1" applyAlignment="1">
      <alignment horizontal="center" vertical="center" textRotation="255"/>
    </xf>
    <xf numFmtId="38" fontId="5" fillId="0" borderId="5" xfId="1" applyFont="1" applyFill="1" applyBorder="1" applyAlignment="1">
      <alignment horizontal="center" vertical="center" textRotation="255"/>
    </xf>
    <xf numFmtId="38" fontId="5" fillId="0" borderId="1" xfId="1" applyFont="1" applyFill="1" applyBorder="1" applyAlignment="1">
      <alignment horizontal="center" vertical="center" textRotation="255" shrinkToFit="1"/>
    </xf>
    <xf numFmtId="38" fontId="5" fillId="0" borderId="5" xfId="1" applyFont="1" applyFill="1" applyBorder="1" applyAlignment="1">
      <alignment horizontal="center" vertical="center" textRotation="255" shrinkToFit="1"/>
    </xf>
    <xf numFmtId="38" fontId="10" fillId="0" borderId="9" xfId="1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center" vertical="center" textRotation="255"/>
    </xf>
    <xf numFmtId="38" fontId="5" fillId="0" borderId="9" xfId="1" applyFont="1" applyFill="1" applyBorder="1" applyAlignment="1">
      <alignment horizontal="center" vertical="center" textRotation="255"/>
    </xf>
    <xf numFmtId="0" fontId="5" fillId="0" borderId="1" xfId="4" applyFont="1" applyBorder="1" applyAlignment="1" applyProtection="1">
      <alignment horizontal="distributed" vertical="center"/>
      <protection locked="0"/>
    </xf>
    <xf numFmtId="0" fontId="5" fillId="0" borderId="2" xfId="4" applyFont="1" applyBorder="1"/>
    <xf numFmtId="181" fontId="5" fillId="0" borderId="9" xfId="2" applyNumberFormat="1" applyFont="1" applyBorder="1" applyAlignment="1">
      <alignment horizontal="right" vertical="center"/>
    </xf>
    <xf numFmtId="0" fontId="5" fillId="0" borderId="2" xfId="4" applyFont="1" applyBorder="1" applyAlignment="1" applyProtection="1">
      <alignment horizontal="distributed" vertical="center"/>
      <protection locked="0"/>
    </xf>
    <xf numFmtId="0" fontId="5" fillId="0" borderId="8" xfId="4" applyFont="1" applyBorder="1" applyAlignment="1" applyProtection="1">
      <alignment horizontal="distributed" vertical="center" shrinkToFit="1"/>
      <protection locked="0"/>
    </xf>
    <xf numFmtId="0" fontId="5" fillId="0" borderId="8" xfId="4" applyFont="1" applyBorder="1" applyAlignment="1">
      <alignment vertical="center"/>
    </xf>
    <xf numFmtId="0" fontId="5" fillId="0" borderId="1" xfId="4" applyFont="1" applyBorder="1" applyAlignment="1" applyProtection="1">
      <alignment horizontal="distributed" vertical="center" shrinkToFit="1"/>
      <protection locked="0"/>
    </xf>
    <xf numFmtId="0" fontId="5" fillId="0" borderId="2" xfId="4" applyFont="1" applyBorder="1" applyAlignment="1" applyProtection="1">
      <alignment horizontal="distributed" vertical="center" shrinkToFit="1"/>
      <protection locked="0"/>
    </xf>
    <xf numFmtId="0" fontId="6" fillId="0" borderId="0" xfId="4" applyFont="1" applyBorder="1"/>
    <xf numFmtId="0" fontId="5" fillId="0" borderId="8" xfId="4" applyFont="1" applyBorder="1" applyAlignment="1" applyProtection="1">
      <alignment horizontal="distributed" vertical="center"/>
      <protection locked="0"/>
    </xf>
    <xf numFmtId="178" fontId="6" fillId="0" borderId="0" xfId="2" applyNumberFormat="1" applyFont="1" applyBorder="1" applyAlignment="1">
      <alignment horizontal="center"/>
    </xf>
    <xf numFmtId="0" fontId="6" fillId="0" borderId="0" xfId="2" applyFont="1" applyBorder="1" applyAlignment="1">
      <alignment horizontal="center"/>
    </xf>
    <xf numFmtId="0" fontId="5" fillId="0" borderId="1" xfId="4" applyFont="1" applyFill="1" applyBorder="1" applyAlignment="1">
      <alignment horizontal="distributed" vertical="center"/>
    </xf>
    <xf numFmtId="0" fontId="5" fillId="0" borderId="8" xfId="4" applyFont="1" applyFill="1" applyBorder="1" applyAlignment="1">
      <alignment horizontal="distributed" vertical="center"/>
    </xf>
    <xf numFmtId="0" fontId="5" fillId="0" borderId="20" xfId="4" applyFont="1" applyFill="1" applyBorder="1" applyAlignment="1" applyProtection="1">
      <alignment horizontal="distributed" vertical="center" shrinkToFit="1"/>
      <protection locked="0"/>
    </xf>
    <xf numFmtId="0" fontId="5" fillId="0" borderId="8" xfId="4" applyFont="1" applyFill="1" applyBorder="1" applyAlignment="1" applyProtection="1">
      <alignment horizontal="distributed" vertical="center" shrinkToFit="1"/>
      <protection locked="0"/>
    </xf>
    <xf numFmtId="0" fontId="5" fillId="0" borderId="20" xfId="4" applyFont="1" applyFill="1" applyBorder="1" applyAlignment="1">
      <alignment horizontal="distributed" vertical="center" shrinkToFit="1"/>
    </xf>
    <xf numFmtId="0" fontId="5" fillId="0" borderId="8" xfId="4" applyFont="1" applyFill="1" applyBorder="1" applyAlignment="1">
      <alignment horizontal="distributed" vertical="center" shrinkToFit="1"/>
    </xf>
    <xf numFmtId="0" fontId="5" fillId="0" borderId="20" xfId="4" applyFont="1" applyFill="1" applyBorder="1" applyAlignment="1">
      <alignment vertical="center" shrinkToFit="1"/>
    </xf>
    <xf numFmtId="0" fontId="5" fillId="0" borderId="8" xfId="4" applyFont="1" applyFill="1" applyBorder="1" applyAlignment="1">
      <alignment vertical="center" shrinkToFit="1"/>
    </xf>
    <xf numFmtId="0" fontId="6" fillId="0" borderId="0" xfId="4" applyFont="1" applyFill="1" applyBorder="1" applyAlignment="1" applyProtection="1">
      <alignment horizontal="distributed" vertical="center" shrinkToFit="1"/>
      <protection locked="0"/>
    </xf>
    <xf numFmtId="0" fontId="6" fillId="0" borderId="0" xfId="4" applyFont="1" applyFill="1" applyBorder="1" applyAlignment="1">
      <alignment vertical="center"/>
    </xf>
    <xf numFmtId="0" fontId="5" fillId="0" borderId="2" xfId="4" applyFont="1" applyFill="1" applyBorder="1" applyAlignment="1">
      <alignment horizontal="distributed" vertical="center"/>
    </xf>
    <xf numFmtId="0" fontId="5" fillId="0" borderId="7" xfId="4" applyFont="1" applyFill="1" applyBorder="1" applyAlignment="1">
      <alignment horizontal="distributed" vertical="center" shrinkToFit="1"/>
    </xf>
    <xf numFmtId="181" fontId="5" fillId="0" borderId="4" xfId="2" applyNumberFormat="1" applyFont="1" applyBorder="1" applyAlignment="1">
      <alignment horizontal="center" vertical="center"/>
    </xf>
    <xf numFmtId="181" fontId="5" fillId="0" borderId="9" xfId="2" applyNumberFormat="1" applyFont="1" applyBorder="1" applyAlignment="1">
      <alignment horizontal="center" vertical="center"/>
    </xf>
    <xf numFmtId="181" fontId="5" fillId="0" borderId="19" xfId="2" applyNumberFormat="1" applyFont="1" applyBorder="1" applyAlignment="1">
      <alignment horizontal="center" vertical="center"/>
    </xf>
    <xf numFmtId="38" fontId="6" fillId="0" borderId="0" xfId="5" applyFont="1" applyBorder="1" applyAlignment="1">
      <alignment horizontal="right" vertical="center"/>
    </xf>
    <xf numFmtId="0" fontId="5" fillId="0" borderId="14" xfId="4" applyFont="1" applyFill="1" applyBorder="1" applyAlignment="1">
      <alignment horizontal="distributed" vertical="center" shrinkToFit="1"/>
    </xf>
    <xf numFmtId="0" fontId="5" fillId="0" borderId="15" xfId="4" applyFont="1" applyFill="1" applyBorder="1" applyAlignment="1">
      <alignment horizontal="distributed" vertical="center" shrinkToFit="1"/>
    </xf>
    <xf numFmtId="0" fontId="5" fillId="0" borderId="20" xfId="4" applyFont="1" applyFill="1" applyBorder="1" applyAlignment="1">
      <alignment horizontal="distributed" vertical="center"/>
    </xf>
    <xf numFmtId="0" fontId="5" fillId="0" borderId="20" xfId="4" applyFont="1" applyFill="1" applyBorder="1" applyAlignment="1">
      <alignment horizontal="distributed" vertical="center" wrapText="1" shrinkToFit="1"/>
    </xf>
    <xf numFmtId="0" fontId="5" fillId="0" borderId="8" xfId="4" applyFont="1" applyFill="1" applyBorder="1" applyAlignment="1">
      <alignment horizontal="distributed" vertical="center" wrapText="1" shrinkToFit="1"/>
    </xf>
    <xf numFmtId="0" fontId="5" fillId="0" borderId="30" xfId="4" applyFont="1" applyFill="1" applyBorder="1" applyAlignment="1">
      <alignment horizontal="distributed" vertical="center"/>
    </xf>
    <xf numFmtId="0" fontId="5" fillId="0" borderId="31" xfId="4" applyFont="1" applyFill="1" applyBorder="1" applyAlignment="1">
      <alignment horizontal="distributed" vertical="center"/>
    </xf>
    <xf numFmtId="0" fontId="5" fillId="0" borderId="14" xfId="3" applyFont="1" applyBorder="1" applyAlignment="1">
      <alignment horizontal="distributed" vertical="center"/>
    </xf>
    <xf numFmtId="0" fontId="5" fillId="0" borderId="15" xfId="3" applyFont="1" applyBorder="1" applyAlignment="1">
      <alignment horizontal="distributed" vertical="center"/>
    </xf>
    <xf numFmtId="0" fontId="15" fillId="0" borderId="19" xfId="2" applyFont="1" applyBorder="1" applyAlignment="1">
      <alignment horizontal="distributed" vertical="center"/>
    </xf>
  </cellXfs>
  <cellStyles count="7">
    <cellStyle name="桁区切り 2" xfId="6" xr:uid="{528A236A-D267-4942-B2C2-6B5F601A070F}"/>
    <cellStyle name="桁区切り 3" xfId="1" xr:uid="{A71C0C4C-01B3-4F63-932E-C6B590163616}"/>
    <cellStyle name="桁区切り 4" xfId="5" xr:uid="{D7093BA9-DBB1-4BB6-95FB-83B721DF3F5C}"/>
    <cellStyle name="標準" xfId="0" builtinId="0"/>
    <cellStyle name="標準 2" xfId="2" xr:uid="{ED161435-BA26-441F-B07C-15FDF27D462A}"/>
    <cellStyle name="標準_3図書館一覧2005" xfId="4" xr:uid="{BEE8057B-5371-4B18-B2B4-E1870EB22BCB}"/>
    <cellStyle name="標準_TEST1" xfId="3" xr:uid="{14BC1C42-96E9-4ECE-9389-C87A701108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48079-D583-4A16-AA2E-1DF407933408}">
  <sheetPr codeName="Sheet5">
    <pageSetUpPr fitToPage="1"/>
  </sheetPr>
  <dimension ref="A1:V134"/>
  <sheetViews>
    <sheetView tabSelected="1" workbookViewId="0">
      <pane ySplit="6" topLeftCell="A7" activePane="bottomLeft" state="frozen"/>
      <selection pane="bottomLeft" activeCell="B100" sqref="B100"/>
    </sheetView>
  </sheetViews>
  <sheetFormatPr defaultRowHeight="11.25"/>
  <cols>
    <col min="1" max="1" width="4.375" style="100" customWidth="1"/>
    <col min="2" max="2" width="10.625" style="100" customWidth="1"/>
    <col min="3" max="3" width="7.75" style="96" customWidth="1"/>
    <col min="4" max="4" width="7.875" style="96" customWidth="1"/>
    <col min="5" max="5" width="6" style="96" customWidth="1"/>
    <col min="6" max="6" width="6.625" style="96" customWidth="1"/>
    <col min="7" max="7" width="6.75" style="96" customWidth="1"/>
    <col min="8" max="8" width="6.125" style="96" customWidth="1"/>
    <col min="9" max="9" width="3.875" style="96" customWidth="1"/>
    <col min="10" max="10" width="7.75" style="96" customWidth="1"/>
    <col min="11" max="11" width="3.75" style="97" customWidth="1"/>
    <col min="12" max="12" width="6.875" style="98" customWidth="1"/>
    <col min="13" max="13" width="5.25" style="96" customWidth="1"/>
    <col min="14" max="14" width="4" style="96" customWidth="1"/>
    <col min="15" max="15" width="4.5" style="99" customWidth="1"/>
    <col min="16" max="18" width="9" style="6"/>
    <col min="19" max="19" width="9" style="119"/>
    <col min="20" max="21" width="9" style="6"/>
    <col min="22" max="256" width="9" style="7"/>
    <col min="257" max="257" width="4.375" style="7" customWidth="1"/>
    <col min="258" max="258" width="10.625" style="7" customWidth="1"/>
    <col min="259" max="259" width="7.75" style="7" customWidth="1"/>
    <col min="260" max="260" width="7.875" style="7" customWidth="1"/>
    <col min="261" max="261" width="6" style="7" customWidth="1"/>
    <col min="262" max="262" width="6.625" style="7" customWidth="1"/>
    <col min="263" max="263" width="6.75" style="7" customWidth="1"/>
    <col min="264" max="264" width="6.125" style="7" customWidth="1"/>
    <col min="265" max="265" width="3.875" style="7" customWidth="1"/>
    <col min="266" max="266" width="7.75" style="7" customWidth="1"/>
    <col min="267" max="267" width="3.75" style="7" customWidth="1"/>
    <col min="268" max="268" width="6.875" style="7" customWidth="1"/>
    <col min="269" max="269" width="5.25" style="7" customWidth="1"/>
    <col min="270" max="270" width="4" style="7" customWidth="1"/>
    <col min="271" max="271" width="4.5" style="7" customWidth="1"/>
    <col min="272" max="512" width="9" style="7"/>
    <col min="513" max="513" width="4.375" style="7" customWidth="1"/>
    <col min="514" max="514" width="10.625" style="7" customWidth="1"/>
    <col min="515" max="515" width="7.75" style="7" customWidth="1"/>
    <col min="516" max="516" width="7.875" style="7" customWidth="1"/>
    <col min="517" max="517" width="6" style="7" customWidth="1"/>
    <col min="518" max="518" width="6.625" style="7" customWidth="1"/>
    <col min="519" max="519" width="6.75" style="7" customWidth="1"/>
    <col min="520" max="520" width="6.125" style="7" customWidth="1"/>
    <col min="521" max="521" width="3.875" style="7" customWidth="1"/>
    <col min="522" max="522" width="7.75" style="7" customWidth="1"/>
    <col min="523" max="523" width="3.75" style="7" customWidth="1"/>
    <col min="524" max="524" width="6.875" style="7" customWidth="1"/>
    <col min="525" max="525" width="5.25" style="7" customWidth="1"/>
    <col min="526" max="526" width="4" style="7" customWidth="1"/>
    <col min="527" max="527" width="4.5" style="7" customWidth="1"/>
    <col min="528" max="768" width="9" style="7"/>
    <col min="769" max="769" width="4.375" style="7" customWidth="1"/>
    <col min="770" max="770" width="10.625" style="7" customWidth="1"/>
    <col min="771" max="771" width="7.75" style="7" customWidth="1"/>
    <col min="772" max="772" width="7.875" style="7" customWidth="1"/>
    <col min="773" max="773" width="6" style="7" customWidth="1"/>
    <col min="774" max="774" width="6.625" style="7" customWidth="1"/>
    <col min="775" max="775" width="6.75" style="7" customWidth="1"/>
    <col min="776" max="776" width="6.125" style="7" customWidth="1"/>
    <col min="777" max="777" width="3.875" style="7" customWidth="1"/>
    <col min="778" max="778" width="7.75" style="7" customWidth="1"/>
    <col min="779" max="779" width="3.75" style="7" customWidth="1"/>
    <col min="780" max="780" width="6.875" style="7" customWidth="1"/>
    <col min="781" max="781" width="5.25" style="7" customWidth="1"/>
    <col min="782" max="782" width="4" style="7" customWidth="1"/>
    <col min="783" max="783" width="4.5" style="7" customWidth="1"/>
    <col min="784" max="1024" width="9" style="7"/>
    <col min="1025" max="1025" width="4.375" style="7" customWidth="1"/>
    <col min="1026" max="1026" width="10.625" style="7" customWidth="1"/>
    <col min="1027" max="1027" width="7.75" style="7" customWidth="1"/>
    <col min="1028" max="1028" width="7.875" style="7" customWidth="1"/>
    <col min="1029" max="1029" width="6" style="7" customWidth="1"/>
    <col min="1030" max="1030" width="6.625" style="7" customWidth="1"/>
    <col min="1031" max="1031" width="6.75" style="7" customWidth="1"/>
    <col min="1032" max="1032" width="6.125" style="7" customWidth="1"/>
    <col min="1033" max="1033" width="3.875" style="7" customWidth="1"/>
    <col min="1034" max="1034" width="7.75" style="7" customWidth="1"/>
    <col min="1035" max="1035" width="3.75" style="7" customWidth="1"/>
    <col min="1036" max="1036" width="6.875" style="7" customWidth="1"/>
    <col min="1037" max="1037" width="5.25" style="7" customWidth="1"/>
    <col min="1038" max="1038" width="4" style="7" customWidth="1"/>
    <col min="1039" max="1039" width="4.5" style="7" customWidth="1"/>
    <col min="1040" max="1280" width="9" style="7"/>
    <col min="1281" max="1281" width="4.375" style="7" customWidth="1"/>
    <col min="1282" max="1282" width="10.625" style="7" customWidth="1"/>
    <col min="1283" max="1283" width="7.75" style="7" customWidth="1"/>
    <col min="1284" max="1284" width="7.875" style="7" customWidth="1"/>
    <col min="1285" max="1285" width="6" style="7" customWidth="1"/>
    <col min="1286" max="1286" width="6.625" style="7" customWidth="1"/>
    <col min="1287" max="1287" width="6.75" style="7" customWidth="1"/>
    <col min="1288" max="1288" width="6.125" style="7" customWidth="1"/>
    <col min="1289" max="1289" width="3.875" style="7" customWidth="1"/>
    <col min="1290" max="1290" width="7.75" style="7" customWidth="1"/>
    <col min="1291" max="1291" width="3.75" style="7" customWidth="1"/>
    <col min="1292" max="1292" width="6.875" style="7" customWidth="1"/>
    <col min="1293" max="1293" width="5.25" style="7" customWidth="1"/>
    <col min="1294" max="1294" width="4" style="7" customWidth="1"/>
    <col min="1295" max="1295" width="4.5" style="7" customWidth="1"/>
    <col min="1296" max="1536" width="9" style="7"/>
    <col min="1537" max="1537" width="4.375" style="7" customWidth="1"/>
    <col min="1538" max="1538" width="10.625" style="7" customWidth="1"/>
    <col min="1539" max="1539" width="7.75" style="7" customWidth="1"/>
    <col min="1540" max="1540" width="7.875" style="7" customWidth="1"/>
    <col min="1541" max="1541" width="6" style="7" customWidth="1"/>
    <col min="1542" max="1542" width="6.625" style="7" customWidth="1"/>
    <col min="1543" max="1543" width="6.75" style="7" customWidth="1"/>
    <col min="1544" max="1544" width="6.125" style="7" customWidth="1"/>
    <col min="1545" max="1545" width="3.875" style="7" customWidth="1"/>
    <col min="1546" max="1546" width="7.75" style="7" customWidth="1"/>
    <col min="1547" max="1547" width="3.75" style="7" customWidth="1"/>
    <col min="1548" max="1548" width="6.875" style="7" customWidth="1"/>
    <col min="1549" max="1549" width="5.25" style="7" customWidth="1"/>
    <col min="1550" max="1550" width="4" style="7" customWidth="1"/>
    <col min="1551" max="1551" width="4.5" style="7" customWidth="1"/>
    <col min="1552" max="1792" width="9" style="7"/>
    <col min="1793" max="1793" width="4.375" style="7" customWidth="1"/>
    <col min="1794" max="1794" width="10.625" style="7" customWidth="1"/>
    <col min="1795" max="1795" width="7.75" style="7" customWidth="1"/>
    <col min="1796" max="1796" width="7.875" style="7" customWidth="1"/>
    <col min="1797" max="1797" width="6" style="7" customWidth="1"/>
    <col min="1798" max="1798" width="6.625" style="7" customWidth="1"/>
    <col min="1799" max="1799" width="6.75" style="7" customWidth="1"/>
    <col min="1800" max="1800" width="6.125" style="7" customWidth="1"/>
    <col min="1801" max="1801" width="3.875" style="7" customWidth="1"/>
    <col min="1802" max="1802" width="7.75" style="7" customWidth="1"/>
    <col min="1803" max="1803" width="3.75" style="7" customWidth="1"/>
    <col min="1804" max="1804" width="6.875" style="7" customWidth="1"/>
    <col min="1805" max="1805" width="5.25" style="7" customWidth="1"/>
    <col min="1806" max="1806" width="4" style="7" customWidth="1"/>
    <col min="1807" max="1807" width="4.5" style="7" customWidth="1"/>
    <col min="1808" max="2048" width="9" style="7"/>
    <col min="2049" max="2049" width="4.375" style="7" customWidth="1"/>
    <col min="2050" max="2050" width="10.625" style="7" customWidth="1"/>
    <col min="2051" max="2051" width="7.75" style="7" customWidth="1"/>
    <col min="2052" max="2052" width="7.875" style="7" customWidth="1"/>
    <col min="2053" max="2053" width="6" style="7" customWidth="1"/>
    <col min="2054" max="2054" width="6.625" style="7" customWidth="1"/>
    <col min="2055" max="2055" width="6.75" style="7" customWidth="1"/>
    <col min="2056" max="2056" width="6.125" style="7" customWidth="1"/>
    <col min="2057" max="2057" width="3.875" style="7" customWidth="1"/>
    <col min="2058" max="2058" width="7.75" style="7" customWidth="1"/>
    <col min="2059" max="2059" width="3.75" style="7" customWidth="1"/>
    <col min="2060" max="2060" width="6.875" style="7" customWidth="1"/>
    <col min="2061" max="2061" width="5.25" style="7" customWidth="1"/>
    <col min="2062" max="2062" width="4" style="7" customWidth="1"/>
    <col min="2063" max="2063" width="4.5" style="7" customWidth="1"/>
    <col min="2064" max="2304" width="9" style="7"/>
    <col min="2305" max="2305" width="4.375" style="7" customWidth="1"/>
    <col min="2306" max="2306" width="10.625" style="7" customWidth="1"/>
    <col min="2307" max="2307" width="7.75" style="7" customWidth="1"/>
    <col min="2308" max="2308" width="7.875" style="7" customWidth="1"/>
    <col min="2309" max="2309" width="6" style="7" customWidth="1"/>
    <col min="2310" max="2310" width="6.625" style="7" customWidth="1"/>
    <col min="2311" max="2311" width="6.75" style="7" customWidth="1"/>
    <col min="2312" max="2312" width="6.125" style="7" customWidth="1"/>
    <col min="2313" max="2313" width="3.875" style="7" customWidth="1"/>
    <col min="2314" max="2314" width="7.75" style="7" customWidth="1"/>
    <col min="2315" max="2315" width="3.75" style="7" customWidth="1"/>
    <col min="2316" max="2316" width="6.875" style="7" customWidth="1"/>
    <col min="2317" max="2317" width="5.25" style="7" customWidth="1"/>
    <col min="2318" max="2318" width="4" style="7" customWidth="1"/>
    <col min="2319" max="2319" width="4.5" style="7" customWidth="1"/>
    <col min="2320" max="2560" width="9" style="7"/>
    <col min="2561" max="2561" width="4.375" style="7" customWidth="1"/>
    <col min="2562" max="2562" width="10.625" style="7" customWidth="1"/>
    <col min="2563" max="2563" width="7.75" style="7" customWidth="1"/>
    <col min="2564" max="2564" width="7.875" style="7" customWidth="1"/>
    <col min="2565" max="2565" width="6" style="7" customWidth="1"/>
    <col min="2566" max="2566" width="6.625" style="7" customWidth="1"/>
    <col min="2567" max="2567" width="6.75" style="7" customWidth="1"/>
    <col min="2568" max="2568" width="6.125" style="7" customWidth="1"/>
    <col min="2569" max="2569" width="3.875" style="7" customWidth="1"/>
    <col min="2570" max="2570" width="7.75" style="7" customWidth="1"/>
    <col min="2571" max="2571" width="3.75" style="7" customWidth="1"/>
    <col min="2572" max="2572" width="6.875" style="7" customWidth="1"/>
    <col min="2573" max="2573" width="5.25" style="7" customWidth="1"/>
    <col min="2574" max="2574" width="4" style="7" customWidth="1"/>
    <col min="2575" max="2575" width="4.5" style="7" customWidth="1"/>
    <col min="2576" max="2816" width="9" style="7"/>
    <col min="2817" max="2817" width="4.375" style="7" customWidth="1"/>
    <col min="2818" max="2818" width="10.625" style="7" customWidth="1"/>
    <col min="2819" max="2819" width="7.75" style="7" customWidth="1"/>
    <col min="2820" max="2820" width="7.875" style="7" customWidth="1"/>
    <col min="2821" max="2821" width="6" style="7" customWidth="1"/>
    <col min="2822" max="2822" width="6.625" style="7" customWidth="1"/>
    <col min="2823" max="2823" width="6.75" style="7" customWidth="1"/>
    <col min="2824" max="2824" width="6.125" style="7" customWidth="1"/>
    <col min="2825" max="2825" width="3.875" style="7" customWidth="1"/>
    <col min="2826" max="2826" width="7.75" style="7" customWidth="1"/>
    <col min="2827" max="2827" width="3.75" style="7" customWidth="1"/>
    <col min="2828" max="2828" width="6.875" style="7" customWidth="1"/>
    <col min="2829" max="2829" width="5.25" style="7" customWidth="1"/>
    <col min="2830" max="2830" width="4" style="7" customWidth="1"/>
    <col min="2831" max="2831" width="4.5" style="7" customWidth="1"/>
    <col min="2832" max="3072" width="9" style="7"/>
    <col min="3073" max="3073" width="4.375" style="7" customWidth="1"/>
    <col min="3074" max="3074" width="10.625" style="7" customWidth="1"/>
    <col min="3075" max="3075" width="7.75" style="7" customWidth="1"/>
    <col min="3076" max="3076" width="7.875" style="7" customWidth="1"/>
    <col min="3077" max="3077" width="6" style="7" customWidth="1"/>
    <col min="3078" max="3078" width="6.625" style="7" customWidth="1"/>
    <col min="3079" max="3079" width="6.75" style="7" customWidth="1"/>
    <col min="3080" max="3080" width="6.125" style="7" customWidth="1"/>
    <col min="3081" max="3081" width="3.875" style="7" customWidth="1"/>
    <col min="3082" max="3082" width="7.75" style="7" customWidth="1"/>
    <col min="3083" max="3083" width="3.75" style="7" customWidth="1"/>
    <col min="3084" max="3084" width="6.875" style="7" customWidth="1"/>
    <col min="3085" max="3085" width="5.25" style="7" customWidth="1"/>
    <col min="3086" max="3086" width="4" style="7" customWidth="1"/>
    <col min="3087" max="3087" width="4.5" style="7" customWidth="1"/>
    <col min="3088" max="3328" width="9" style="7"/>
    <col min="3329" max="3329" width="4.375" style="7" customWidth="1"/>
    <col min="3330" max="3330" width="10.625" style="7" customWidth="1"/>
    <col min="3331" max="3331" width="7.75" style="7" customWidth="1"/>
    <col min="3332" max="3332" width="7.875" style="7" customWidth="1"/>
    <col min="3333" max="3333" width="6" style="7" customWidth="1"/>
    <col min="3334" max="3334" width="6.625" style="7" customWidth="1"/>
    <col min="3335" max="3335" width="6.75" style="7" customWidth="1"/>
    <col min="3336" max="3336" width="6.125" style="7" customWidth="1"/>
    <col min="3337" max="3337" width="3.875" style="7" customWidth="1"/>
    <col min="3338" max="3338" width="7.75" style="7" customWidth="1"/>
    <col min="3339" max="3339" width="3.75" style="7" customWidth="1"/>
    <col min="3340" max="3340" width="6.875" style="7" customWidth="1"/>
    <col min="3341" max="3341" width="5.25" style="7" customWidth="1"/>
    <col min="3342" max="3342" width="4" style="7" customWidth="1"/>
    <col min="3343" max="3343" width="4.5" style="7" customWidth="1"/>
    <col min="3344" max="3584" width="9" style="7"/>
    <col min="3585" max="3585" width="4.375" style="7" customWidth="1"/>
    <col min="3586" max="3586" width="10.625" style="7" customWidth="1"/>
    <col min="3587" max="3587" width="7.75" style="7" customWidth="1"/>
    <col min="3588" max="3588" width="7.875" style="7" customWidth="1"/>
    <col min="3589" max="3589" width="6" style="7" customWidth="1"/>
    <col min="3590" max="3590" width="6.625" style="7" customWidth="1"/>
    <col min="3591" max="3591" width="6.75" style="7" customWidth="1"/>
    <col min="3592" max="3592" width="6.125" style="7" customWidth="1"/>
    <col min="3593" max="3593" width="3.875" style="7" customWidth="1"/>
    <col min="3594" max="3594" width="7.75" style="7" customWidth="1"/>
    <col min="3595" max="3595" width="3.75" style="7" customWidth="1"/>
    <col min="3596" max="3596" width="6.875" style="7" customWidth="1"/>
    <col min="3597" max="3597" width="5.25" style="7" customWidth="1"/>
    <col min="3598" max="3598" width="4" style="7" customWidth="1"/>
    <col min="3599" max="3599" width="4.5" style="7" customWidth="1"/>
    <col min="3600" max="3840" width="9" style="7"/>
    <col min="3841" max="3841" width="4.375" style="7" customWidth="1"/>
    <col min="3842" max="3842" width="10.625" style="7" customWidth="1"/>
    <col min="3843" max="3843" width="7.75" style="7" customWidth="1"/>
    <col min="3844" max="3844" width="7.875" style="7" customWidth="1"/>
    <col min="3845" max="3845" width="6" style="7" customWidth="1"/>
    <col min="3846" max="3846" width="6.625" style="7" customWidth="1"/>
    <col min="3847" max="3847" width="6.75" style="7" customWidth="1"/>
    <col min="3848" max="3848" width="6.125" style="7" customWidth="1"/>
    <col min="3849" max="3849" width="3.875" style="7" customWidth="1"/>
    <col min="3850" max="3850" width="7.75" style="7" customWidth="1"/>
    <col min="3851" max="3851" width="3.75" style="7" customWidth="1"/>
    <col min="3852" max="3852" width="6.875" style="7" customWidth="1"/>
    <col min="3853" max="3853" width="5.25" style="7" customWidth="1"/>
    <col min="3854" max="3854" width="4" style="7" customWidth="1"/>
    <col min="3855" max="3855" width="4.5" style="7" customWidth="1"/>
    <col min="3856" max="4096" width="9" style="7"/>
    <col min="4097" max="4097" width="4.375" style="7" customWidth="1"/>
    <col min="4098" max="4098" width="10.625" style="7" customWidth="1"/>
    <col min="4099" max="4099" width="7.75" style="7" customWidth="1"/>
    <col min="4100" max="4100" width="7.875" style="7" customWidth="1"/>
    <col min="4101" max="4101" width="6" style="7" customWidth="1"/>
    <col min="4102" max="4102" width="6.625" style="7" customWidth="1"/>
    <col min="4103" max="4103" width="6.75" style="7" customWidth="1"/>
    <col min="4104" max="4104" width="6.125" style="7" customWidth="1"/>
    <col min="4105" max="4105" width="3.875" style="7" customWidth="1"/>
    <col min="4106" max="4106" width="7.75" style="7" customWidth="1"/>
    <col min="4107" max="4107" width="3.75" style="7" customWidth="1"/>
    <col min="4108" max="4108" width="6.875" style="7" customWidth="1"/>
    <col min="4109" max="4109" width="5.25" style="7" customWidth="1"/>
    <col min="4110" max="4110" width="4" style="7" customWidth="1"/>
    <col min="4111" max="4111" width="4.5" style="7" customWidth="1"/>
    <col min="4112" max="4352" width="9" style="7"/>
    <col min="4353" max="4353" width="4.375" style="7" customWidth="1"/>
    <col min="4354" max="4354" width="10.625" style="7" customWidth="1"/>
    <col min="4355" max="4355" width="7.75" style="7" customWidth="1"/>
    <col min="4356" max="4356" width="7.875" style="7" customWidth="1"/>
    <col min="4357" max="4357" width="6" style="7" customWidth="1"/>
    <col min="4358" max="4358" width="6.625" style="7" customWidth="1"/>
    <col min="4359" max="4359" width="6.75" style="7" customWidth="1"/>
    <col min="4360" max="4360" width="6.125" style="7" customWidth="1"/>
    <col min="4361" max="4361" width="3.875" style="7" customWidth="1"/>
    <col min="4362" max="4362" width="7.75" style="7" customWidth="1"/>
    <col min="4363" max="4363" width="3.75" style="7" customWidth="1"/>
    <col min="4364" max="4364" width="6.875" style="7" customWidth="1"/>
    <col min="4365" max="4365" width="5.25" style="7" customWidth="1"/>
    <col min="4366" max="4366" width="4" style="7" customWidth="1"/>
    <col min="4367" max="4367" width="4.5" style="7" customWidth="1"/>
    <col min="4368" max="4608" width="9" style="7"/>
    <col min="4609" max="4609" width="4.375" style="7" customWidth="1"/>
    <col min="4610" max="4610" width="10.625" style="7" customWidth="1"/>
    <col min="4611" max="4611" width="7.75" style="7" customWidth="1"/>
    <col min="4612" max="4612" width="7.875" style="7" customWidth="1"/>
    <col min="4613" max="4613" width="6" style="7" customWidth="1"/>
    <col min="4614" max="4614" width="6.625" style="7" customWidth="1"/>
    <col min="4615" max="4615" width="6.75" style="7" customWidth="1"/>
    <col min="4616" max="4616" width="6.125" style="7" customWidth="1"/>
    <col min="4617" max="4617" width="3.875" style="7" customWidth="1"/>
    <col min="4618" max="4618" width="7.75" style="7" customWidth="1"/>
    <col min="4619" max="4619" width="3.75" style="7" customWidth="1"/>
    <col min="4620" max="4620" width="6.875" style="7" customWidth="1"/>
    <col min="4621" max="4621" width="5.25" style="7" customWidth="1"/>
    <col min="4622" max="4622" width="4" style="7" customWidth="1"/>
    <col min="4623" max="4623" width="4.5" style="7" customWidth="1"/>
    <col min="4624" max="4864" width="9" style="7"/>
    <col min="4865" max="4865" width="4.375" style="7" customWidth="1"/>
    <col min="4866" max="4866" width="10.625" style="7" customWidth="1"/>
    <col min="4867" max="4867" width="7.75" style="7" customWidth="1"/>
    <col min="4868" max="4868" width="7.875" style="7" customWidth="1"/>
    <col min="4869" max="4869" width="6" style="7" customWidth="1"/>
    <col min="4870" max="4870" width="6.625" style="7" customWidth="1"/>
    <col min="4871" max="4871" width="6.75" style="7" customWidth="1"/>
    <col min="4872" max="4872" width="6.125" style="7" customWidth="1"/>
    <col min="4873" max="4873" width="3.875" style="7" customWidth="1"/>
    <col min="4874" max="4874" width="7.75" style="7" customWidth="1"/>
    <col min="4875" max="4875" width="3.75" style="7" customWidth="1"/>
    <col min="4876" max="4876" width="6.875" style="7" customWidth="1"/>
    <col min="4877" max="4877" width="5.25" style="7" customWidth="1"/>
    <col min="4878" max="4878" width="4" style="7" customWidth="1"/>
    <col min="4879" max="4879" width="4.5" style="7" customWidth="1"/>
    <col min="4880" max="5120" width="9" style="7"/>
    <col min="5121" max="5121" width="4.375" style="7" customWidth="1"/>
    <col min="5122" max="5122" width="10.625" style="7" customWidth="1"/>
    <col min="5123" max="5123" width="7.75" style="7" customWidth="1"/>
    <col min="5124" max="5124" width="7.875" style="7" customWidth="1"/>
    <col min="5125" max="5125" width="6" style="7" customWidth="1"/>
    <col min="5126" max="5126" width="6.625" style="7" customWidth="1"/>
    <col min="5127" max="5127" width="6.75" style="7" customWidth="1"/>
    <col min="5128" max="5128" width="6.125" style="7" customWidth="1"/>
    <col min="5129" max="5129" width="3.875" style="7" customWidth="1"/>
    <col min="5130" max="5130" width="7.75" style="7" customWidth="1"/>
    <col min="5131" max="5131" width="3.75" style="7" customWidth="1"/>
    <col min="5132" max="5132" width="6.875" style="7" customWidth="1"/>
    <col min="5133" max="5133" width="5.25" style="7" customWidth="1"/>
    <col min="5134" max="5134" width="4" style="7" customWidth="1"/>
    <col min="5135" max="5135" width="4.5" style="7" customWidth="1"/>
    <col min="5136" max="5376" width="9" style="7"/>
    <col min="5377" max="5377" width="4.375" style="7" customWidth="1"/>
    <col min="5378" max="5378" width="10.625" style="7" customWidth="1"/>
    <col min="5379" max="5379" width="7.75" style="7" customWidth="1"/>
    <col min="5380" max="5380" width="7.875" style="7" customWidth="1"/>
    <col min="5381" max="5381" width="6" style="7" customWidth="1"/>
    <col min="5382" max="5382" width="6.625" style="7" customWidth="1"/>
    <col min="5383" max="5383" width="6.75" style="7" customWidth="1"/>
    <col min="5384" max="5384" width="6.125" style="7" customWidth="1"/>
    <col min="5385" max="5385" width="3.875" style="7" customWidth="1"/>
    <col min="5386" max="5386" width="7.75" style="7" customWidth="1"/>
    <col min="5387" max="5387" width="3.75" style="7" customWidth="1"/>
    <col min="5388" max="5388" width="6.875" style="7" customWidth="1"/>
    <col min="5389" max="5389" width="5.25" style="7" customWidth="1"/>
    <col min="5390" max="5390" width="4" style="7" customWidth="1"/>
    <col min="5391" max="5391" width="4.5" style="7" customWidth="1"/>
    <col min="5392" max="5632" width="9" style="7"/>
    <col min="5633" max="5633" width="4.375" style="7" customWidth="1"/>
    <col min="5634" max="5634" width="10.625" style="7" customWidth="1"/>
    <col min="5635" max="5635" width="7.75" style="7" customWidth="1"/>
    <col min="5636" max="5636" width="7.875" style="7" customWidth="1"/>
    <col min="5637" max="5637" width="6" style="7" customWidth="1"/>
    <col min="5638" max="5638" width="6.625" style="7" customWidth="1"/>
    <col min="5639" max="5639" width="6.75" style="7" customWidth="1"/>
    <col min="5640" max="5640" width="6.125" style="7" customWidth="1"/>
    <col min="5641" max="5641" width="3.875" style="7" customWidth="1"/>
    <col min="5642" max="5642" width="7.75" style="7" customWidth="1"/>
    <col min="5643" max="5643" width="3.75" style="7" customWidth="1"/>
    <col min="5644" max="5644" width="6.875" style="7" customWidth="1"/>
    <col min="5645" max="5645" width="5.25" style="7" customWidth="1"/>
    <col min="5646" max="5646" width="4" style="7" customWidth="1"/>
    <col min="5647" max="5647" width="4.5" style="7" customWidth="1"/>
    <col min="5648" max="5888" width="9" style="7"/>
    <col min="5889" max="5889" width="4.375" style="7" customWidth="1"/>
    <col min="5890" max="5890" width="10.625" style="7" customWidth="1"/>
    <col min="5891" max="5891" width="7.75" style="7" customWidth="1"/>
    <col min="5892" max="5892" width="7.875" style="7" customWidth="1"/>
    <col min="5893" max="5893" width="6" style="7" customWidth="1"/>
    <col min="5894" max="5894" width="6.625" style="7" customWidth="1"/>
    <col min="5895" max="5895" width="6.75" style="7" customWidth="1"/>
    <col min="5896" max="5896" width="6.125" style="7" customWidth="1"/>
    <col min="5897" max="5897" width="3.875" style="7" customWidth="1"/>
    <col min="5898" max="5898" width="7.75" style="7" customWidth="1"/>
    <col min="5899" max="5899" width="3.75" style="7" customWidth="1"/>
    <col min="5900" max="5900" width="6.875" style="7" customWidth="1"/>
    <col min="5901" max="5901" width="5.25" style="7" customWidth="1"/>
    <col min="5902" max="5902" width="4" style="7" customWidth="1"/>
    <col min="5903" max="5903" width="4.5" style="7" customWidth="1"/>
    <col min="5904" max="6144" width="9" style="7"/>
    <col min="6145" max="6145" width="4.375" style="7" customWidth="1"/>
    <col min="6146" max="6146" width="10.625" style="7" customWidth="1"/>
    <col min="6147" max="6147" width="7.75" style="7" customWidth="1"/>
    <col min="6148" max="6148" width="7.875" style="7" customWidth="1"/>
    <col min="6149" max="6149" width="6" style="7" customWidth="1"/>
    <col min="6150" max="6150" width="6.625" style="7" customWidth="1"/>
    <col min="6151" max="6151" width="6.75" style="7" customWidth="1"/>
    <col min="6152" max="6152" width="6.125" style="7" customWidth="1"/>
    <col min="6153" max="6153" width="3.875" style="7" customWidth="1"/>
    <col min="6154" max="6154" width="7.75" style="7" customWidth="1"/>
    <col min="6155" max="6155" width="3.75" style="7" customWidth="1"/>
    <col min="6156" max="6156" width="6.875" style="7" customWidth="1"/>
    <col min="6157" max="6157" width="5.25" style="7" customWidth="1"/>
    <col min="6158" max="6158" width="4" style="7" customWidth="1"/>
    <col min="6159" max="6159" width="4.5" style="7" customWidth="1"/>
    <col min="6160" max="6400" width="9" style="7"/>
    <col min="6401" max="6401" width="4.375" style="7" customWidth="1"/>
    <col min="6402" max="6402" width="10.625" style="7" customWidth="1"/>
    <col min="6403" max="6403" width="7.75" style="7" customWidth="1"/>
    <col min="6404" max="6404" width="7.875" style="7" customWidth="1"/>
    <col min="6405" max="6405" width="6" style="7" customWidth="1"/>
    <col min="6406" max="6406" width="6.625" style="7" customWidth="1"/>
    <col min="6407" max="6407" width="6.75" style="7" customWidth="1"/>
    <col min="6408" max="6408" width="6.125" style="7" customWidth="1"/>
    <col min="6409" max="6409" width="3.875" style="7" customWidth="1"/>
    <col min="6410" max="6410" width="7.75" style="7" customWidth="1"/>
    <col min="6411" max="6411" width="3.75" style="7" customWidth="1"/>
    <col min="6412" max="6412" width="6.875" style="7" customWidth="1"/>
    <col min="6413" max="6413" width="5.25" style="7" customWidth="1"/>
    <col min="6414" max="6414" width="4" style="7" customWidth="1"/>
    <col min="6415" max="6415" width="4.5" style="7" customWidth="1"/>
    <col min="6416" max="6656" width="9" style="7"/>
    <col min="6657" max="6657" width="4.375" style="7" customWidth="1"/>
    <col min="6658" max="6658" width="10.625" style="7" customWidth="1"/>
    <col min="6659" max="6659" width="7.75" style="7" customWidth="1"/>
    <col min="6660" max="6660" width="7.875" style="7" customWidth="1"/>
    <col min="6661" max="6661" width="6" style="7" customWidth="1"/>
    <col min="6662" max="6662" width="6.625" style="7" customWidth="1"/>
    <col min="6663" max="6663" width="6.75" style="7" customWidth="1"/>
    <col min="6664" max="6664" width="6.125" style="7" customWidth="1"/>
    <col min="6665" max="6665" width="3.875" style="7" customWidth="1"/>
    <col min="6666" max="6666" width="7.75" style="7" customWidth="1"/>
    <col min="6667" max="6667" width="3.75" style="7" customWidth="1"/>
    <col min="6668" max="6668" width="6.875" style="7" customWidth="1"/>
    <col min="6669" max="6669" width="5.25" style="7" customWidth="1"/>
    <col min="6670" max="6670" width="4" style="7" customWidth="1"/>
    <col min="6671" max="6671" width="4.5" style="7" customWidth="1"/>
    <col min="6672" max="6912" width="9" style="7"/>
    <col min="6913" max="6913" width="4.375" style="7" customWidth="1"/>
    <col min="6914" max="6914" width="10.625" style="7" customWidth="1"/>
    <col min="6915" max="6915" width="7.75" style="7" customWidth="1"/>
    <col min="6916" max="6916" width="7.875" style="7" customWidth="1"/>
    <col min="6917" max="6917" width="6" style="7" customWidth="1"/>
    <col min="6918" max="6918" width="6.625" style="7" customWidth="1"/>
    <col min="6919" max="6919" width="6.75" style="7" customWidth="1"/>
    <col min="6920" max="6920" width="6.125" style="7" customWidth="1"/>
    <col min="6921" max="6921" width="3.875" style="7" customWidth="1"/>
    <col min="6922" max="6922" width="7.75" style="7" customWidth="1"/>
    <col min="6923" max="6923" width="3.75" style="7" customWidth="1"/>
    <col min="6924" max="6924" width="6.875" style="7" customWidth="1"/>
    <col min="6925" max="6925" width="5.25" style="7" customWidth="1"/>
    <col min="6926" max="6926" width="4" style="7" customWidth="1"/>
    <col min="6927" max="6927" width="4.5" style="7" customWidth="1"/>
    <col min="6928" max="7168" width="9" style="7"/>
    <col min="7169" max="7169" width="4.375" style="7" customWidth="1"/>
    <col min="7170" max="7170" width="10.625" style="7" customWidth="1"/>
    <col min="7171" max="7171" width="7.75" style="7" customWidth="1"/>
    <col min="7172" max="7172" width="7.875" style="7" customWidth="1"/>
    <col min="7173" max="7173" width="6" style="7" customWidth="1"/>
    <col min="7174" max="7174" width="6.625" style="7" customWidth="1"/>
    <col min="7175" max="7175" width="6.75" style="7" customWidth="1"/>
    <col min="7176" max="7176" width="6.125" style="7" customWidth="1"/>
    <col min="7177" max="7177" width="3.875" style="7" customWidth="1"/>
    <col min="7178" max="7178" width="7.75" style="7" customWidth="1"/>
    <col min="7179" max="7179" width="3.75" style="7" customWidth="1"/>
    <col min="7180" max="7180" width="6.875" style="7" customWidth="1"/>
    <col min="7181" max="7181" width="5.25" style="7" customWidth="1"/>
    <col min="7182" max="7182" width="4" style="7" customWidth="1"/>
    <col min="7183" max="7183" width="4.5" style="7" customWidth="1"/>
    <col min="7184" max="7424" width="9" style="7"/>
    <col min="7425" max="7425" width="4.375" style="7" customWidth="1"/>
    <col min="7426" max="7426" width="10.625" style="7" customWidth="1"/>
    <col min="7427" max="7427" width="7.75" style="7" customWidth="1"/>
    <col min="7428" max="7428" width="7.875" style="7" customWidth="1"/>
    <col min="7429" max="7429" width="6" style="7" customWidth="1"/>
    <col min="7430" max="7430" width="6.625" style="7" customWidth="1"/>
    <col min="7431" max="7431" width="6.75" style="7" customWidth="1"/>
    <col min="7432" max="7432" width="6.125" style="7" customWidth="1"/>
    <col min="7433" max="7433" width="3.875" style="7" customWidth="1"/>
    <col min="7434" max="7434" width="7.75" style="7" customWidth="1"/>
    <col min="7435" max="7435" width="3.75" style="7" customWidth="1"/>
    <col min="7436" max="7436" width="6.875" style="7" customWidth="1"/>
    <col min="7437" max="7437" width="5.25" style="7" customWidth="1"/>
    <col min="7438" max="7438" width="4" style="7" customWidth="1"/>
    <col min="7439" max="7439" width="4.5" style="7" customWidth="1"/>
    <col min="7440" max="7680" width="9" style="7"/>
    <col min="7681" max="7681" width="4.375" style="7" customWidth="1"/>
    <col min="7682" max="7682" width="10.625" style="7" customWidth="1"/>
    <col min="7683" max="7683" width="7.75" style="7" customWidth="1"/>
    <col min="7684" max="7684" width="7.875" style="7" customWidth="1"/>
    <col min="7685" max="7685" width="6" style="7" customWidth="1"/>
    <col min="7686" max="7686" width="6.625" style="7" customWidth="1"/>
    <col min="7687" max="7687" width="6.75" style="7" customWidth="1"/>
    <col min="7688" max="7688" width="6.125" style="7" customWidth="1"/>
    <col min="7689" max="7689" width="3.875" style="7" customWidth="1"/>
    <col min="7690" max="7690" width="7.75" style="7" customWidth="1"/>
    <col min="7691" max="7691" width="3.75" style="7" customWidth="1"/>
    <col min="7692" max="7692" width="6.875" style="7" customWidth="1"/>
    <col min="7693" max="7693" width="5.25" style="7" customWidth="1"/>
    <col min="7694" max="7694" width="4" style="7" customWidth="1"/>
    <col min="7695" max="7695" width="4.5" style="7" customWidth="1"/>
    <col min="7696" max="7936" width="9" style="7"/>
    <col min="7937" max="7937" width="4.375" style="7" customWidth="1"/>
    <col min="7938" max="7938" width="10.625" style="7" customWidth="1"/>
    <col min="7939" max="7939" width="7.75" style="7" customWidth="1"/>
    <col min="7940" max="7940" width="7.875" style="7" customWidth="1"/>
    <col min="7941" max="7941" width="6" style="7" customWidth="1"/>
    <col min="7942" max="7942" width="6.625" style="7" customWidth="1"/>
    <col min="7943" max="7943" width="6.75" style="7" customWidth="1"/>
    <col min="7944" max="7944" width="6.125" style="7" customWidth="1"/>
    <col min="7945" max="7945" width="3.875" style="7" customWidth="1"/>
    <col min="7946" max="7946" width="7.75" style="7" customWidth="1"/>
    <col min="7947" max="7947" width="3.75" style="7" customWidth="1"/>
    <col min="7948" max="7948" width="6.875" style="7" customWidth="1"/>
    <col min="7949" max="7949" width="5.25" style="7" customWidth="1"/>
    <col min="7950" max="7950" width="4" style="7" customWidth="1"/>
    <col min="7951" max="7951" width="4.5" style="7" customWidth="1"/>
    <col min="7952" max="8192" width="9" style="7"/>
    <col min="8193" max="8193" width="4.375" style="7" customWidth="1"/>
    <col min="8194" max="8194" width="10.625" style="7" customWidth="1"/>
    <col min="8195" max="8195" width="7.75" style="7" customWidth="1"/>
    <col min="8196" max="8196" width="7.875" style="7" customWidth="1"/>
    <col min="8197" max="8197" width="6" style="7" customWidth="1"/>
    <col min="8198" max="8198" width="6.625" style="7" customWidth="1"/>
    <col min="8199" max="8199" width="6.75" style="7" customWidth="1"/>
    <col min="8200" max="8200" width="6.125" style="7" customWidth="1"/>
    <col min="8201" max="8201" width="3.875" style="7" customWidth="1"/>
    <col min="8202" max="8202" width="7.75" style="7" customWidth="1"/>
    <col min="8203" max="8203" width="3.75" style="7" customWidth="1"/>
    <col min="8204" max="8204" width="6.875" style="7" customWidth="1"/>
    <col min="8205" max="8205" width="5.25" style="7" customWidth="1"/>
    <col min="8206" max="8206" width="4" style="7" customWidth="1"/>
    <col min="8207" max="8207" width="4.5" style="7" customWidth="1"/>
    <col min="8208" max="8448" width="9" style="7"/>
    <col min="8449" max="8449" width="4.375" style="7" customWidth="1"/>
    <col min="8450" max="8450" width="10.625" style="7" customWidth="1"/>
    <col min="8451" max="8451" width="7.75" style="7" customWidth="1"/>
    <col min="8452" max="8452" width="7.875" style="7" customWidth="1"/>
    <col min="8453" max="8453" width="6" style="7" customWidth="1"/>
    <col min="8454" max="8454" width="6.625" style="7" customWidth="1"/>
    <col min="8455" max="8455" width="6.75" style="7" customWidth="1"/>
    <col min="8456" max="8456" width="6.125" style="7" customWidth="1"/>
    <col min="8457" max="8457" width="3.875" style="7" customWidth="1"/>
    <col min="8458" max="8458" width="7.75" style="7" customWidth="1"/>
    <col min="8459" max="8459" width="3.75" style="7" customWidth="1"/>
    <col min="8460" max="8460" width="6.875" style="7" customWidth="1"/>
    <col min="8461" max="8461" width="5.25" style="7" customWidth="1"/>
    <col min="8462" max="8462" width="4" style="7" customWidth="1"/>
    <col min="8463" max="8463" width="4.5" style="7" customWidth="1"/>
    <col min="8464" max="8704" width="9" style="7"/>
    <col min="8705" max="8705" width="4.375" style="7" customWidth="1"/>
    <col min="8706" max="8706" width="10.625" style="7" customWidth="1"/>
    <col min="8707" max="8707" width="7.75" style="7" customWidth="1"/>
    <col min="8708" max="8708" width="7.875" style="7" customWidth="1"/>
    <col min="8709" max="8709" width="6" style="7" customWidth="1"/>
    <col min="8710" max="8710" width="6.625" style="7" customWidth="1"/>
    <col min="8711" max="8711" width="6.75" style="7" customWidth="1"/>
    <col min="8712" max="8712" width="6.125" style="7" customWidth="1"/>
    <col min="8713" max="8713" width="3.875" style="7" customWidth="1"/>
    <col min="8714" max="8714" width="7.75" style="7" customWidth="1"/>
    <col min="8715" max="8715" width="3.75" style="7" customWidth="1"/>
    <col min="8716" max="8716" width="6.875" style="7" customWidth="1"/>
    <col min="8717" max="8717" width="5.25" style="7" customWidth="1"/>
    <col min="8718" max="8718" width="4" style="7" customWidth="1"/>
    <col min="8719" max="8719" width="4.5" style="7" customWidth="1"/>
    <col min="8720" max="8960" width="9" style="7"/>
    <col min="8961" max="8961" width="4.375" style="7" customWidth="1"/>
    <col min="8962" max="8962" width="10.625" style="7" customWidth="1"/>
    <col min="8963" max="8963" width="7.75" style="7" customWidth="1"/>
    <col min="8964" max="8964" width="7.875" style="7" customWidth="1"/>
    <col min="8965" max="8965" width="6" style="7" customWidth="1"/>
    <col min="8966" max="8966" width="6.625" style="7" customWidth="1"/>
    <col min="8967" max="8967" width="6.75" style="7" customWidth="1"/>
    <col min="8968" max="8968" width="6.125" style="7" customWidth="1"/>
    <col min="8969" max="8969" width="3.875" style="7" customWidth="1"/>
    <col min="8970" max="8970" width="7.75" style="7" customWidth="1"/>
    <col min="8971" max="8971" width="3.75" style="7" customWidth="1"/>
    <col min="8972" max="8972" width="6.875" style="7" customWidth="1"/>
    <col min="8973" max="8973" width="5.25" style="7" customWidth="1"/>
    <col min="8974" max="8974" width="4" style="7" customWidth="1"/>
    <col min="8975" max="8975" width="4.5" style="7" customWidth="1"/>
    <col min="8976" max="9216" width="9" style="7"/>
    <col min="9217" max="9217" width="4.375" style="7" customWidth="1"/>
    <col min="9218" max="9218" width="10.625" style="7" customWidth="1"/>
    <col min="9219" max="9219" width="7.75" style="7" customWidth="1"/>
    <col min="9220" max="9220" width="7.875" style="7" customWidth="1"/>
    <col min="9221" max="9221" width="6" style="7" customWidth="1"/>
    <col min="9222" max="9222" width="6.625" style="7" customWidth="1"/>
    <col min="9223" max="9223" width="6.75" style="7" customWidth="1"/>
    <col min="9224" max="9224" width="6.125" style="7" customWidth="1"/>
    <col min="9225" max="9225" width="3.875" style="7" customWidth="1"/>
    <col min="9226" max="9226" width="7.75" style="7" customWidth="1"/>
    <col min="9227" max="9227" width="3.75" style="7" customWidth="1"/>
    <col min="9228" max="9228" width="6.875" style="7" customWidth="1"/>
    <col min="9229" max="9229" width="5.25" style="7" customWidth="1"/>
    <col min="9230" max="9230" width="4" style="7" customWidth="1"/>
    <col min="9231" max="9231" width="4.5" style="7" customWidth="1"/>
    <col min="9232" max="9472" width="9" style="7"/>
    <col min="9473" max="9473" width="4.375" style="7" customWidth="1"/>
    <col min="9474" max="9474" width="10.625" style="7" customWidth="1"/>
    <col min="9475" max="9475" width="7.75" style="7" customWidth="1"/>
    <col min="9476" max="9476" width="7.875" style="7" customWidth="1"/>
    <col min="9477" max="9477" width="6" style="7" customWidth="1"/>
    <col min="9478" max="9478" width="6.625" style="7" customWidth="1"/>
    <col min="9479" max="9479" width="6.75" style="7" customWidth="1"/>
    <col min="9480" max="9480" width="6.125" style="7" customWidth="1"/>
    <col min="9481" max="9481" width="3.875" style="7" customWidth="1"/>
    <col min="9482" max="9482" width="7.75" style="7" customWidth="1"/>
    <col min="9483" max="9483" width="3.75" style="7" customWidth="1"/>
    <col min="9484" max="9484" width="6.875" style="7" customWidth="1"/>
    <col min="9485" max="9485" width="5.25" style="7" customWidth="1"/>
    <col min="9486" max="9486" width="4" style="7" customWidth="1"/>
    <col min="9487" max="9487" width="4.5" style="7" customWidth="1"/>
    <col min="9488" max="9728" width="9" style="7"/>
    <col min="9729" max="9729" width="4.375" style="7" customWidth="1"/>
    <col min="9730" max="9730" width="10.625" style="7" customWidth="1"/>
    <col min="9731" max="9731" width="7.75" style="7" customWidth="1"/>
    <col min="9732" max="9732" width="7.875" style="7" customWidth="1"/>
    <col min="9733" max="9733" width="6" style="7" customWidth="1"/>
    <col min="9734" max="9734" width="6.625" style="7" customWidth="1"/>
    <col min="9735" max="9735" width="6.75" style="7" customWidth="1"/>
    <col min="9736" max="9736" width="6.125" style="7" customWidth="1"/>
    <col min="9737" max="9737" width="3.875" style="7" customWidth="1"/>
    <col min="9738" max="9738" width="7.75" style="7" customWidth="1"/>
    <col min="9739" max="9739" width="3.75" style="7" customWidth="1"/>
    <col min="9740" max="9740" width="6.875" style="7" customWidth="1"/>
    <col min="9741" max="9741" width="5.25" style="7" customWidth="1"/>
    <col min="9742" max="9742" width="4" style="7" customWidth="1"/>
    <col min="9743" max="9743" width="4.5" style="7" customWidth="1"/>
    <col min="9744" max="9984" width="9" style="7"/>
    <col min="9985" max="9985" width="4.375" style="7" customWidth="1"/>
    <col min="9986" max="9986" width="10.625" style="7" customWidth="1"/>
    <col min="9987" max="9987" width="7.75" style="7" customWidth="1"/>
    <col min="9988" max="9988" width="7.875" style="7" customWidth="1"/>
    <col min="9989" max="9989" width="6" style="7" customWidth="1"/>
    <col min="9990" max="9990" width="6.625" style="7" customWidth="1"/>
    <col min="9991" max="9991" width="6.75" style="7" customWidth="1"/>
    <col min="9992" max="9992" width="6.125" style="7" customWidth="1"/>
    <col min="9993" max="9993" width="3.875" style="7" customWidth="1"/>
    <col min="9994" max="9994" width="7.75" style="7" customWidth="1"/>
    <col min="9995" max="9995" width="3.75" style="7" customWidth="1"/>
    <col min="9996" max="9996" width="6.875" style="7" customWidth="1"/>
    <col min="9997" max="9997" width="5.25" style="7" customWidth="1"/>
    <col min="9998" max="9998" width="4" style="7" customWidth="1"/>
    <col min="9999" max="9999" width="4.5" style="7" customWidth="1"/>
    <col min="10000" max="10240" width="9" style="7"/>
    <col min="10241" max="10241" width="4.375" style="7" customWidth="1"/>
    <col min="10242" max="10242" width="10.625" style="7" customWidth="1"/>
    <col min="10243" max="10243" width="7.75" style="7" customWidth="1"/>
    <col min="10244" max="10244" width="7.875" style="7" customWidth="1"/>
    <col min="10245" max="10245" width="6" style="7" customWidth="1"/>
    <col min="10246" max="10246" width="6.625" style="7" customWidth="1"/>
    <col min="10247" max="10247" width="6.75" style="7" customWidth="1"/>
    <col min="10248" max="10248" width="6.125" style="7" customWidth="1"/>
    <col min="10249" max="10249" width="3.875" style="7" customWidth="1"/>
    <col min="10250" max="10250" width="7.75" style="7" customWidth="1"/>
    <col min="10251" max="10251" width="3.75" style="7" customWidth="1"/>
    <col min="10252" max="10252" width="6.875" style="7" customWidth="1"/>
    <col min="10253" max="10253" width="5.25" style="7" customWidth="1"/>
    <col min="10254" max="10254" width="4" style="7" customWidth="1"/>
    <col min="10255" max="10255" width="4.5" style="7" customWidth="1"/>
    <col min="10256" max="10496" width="9" style="7"/>
    <col min="10497" max="10497" width="4.375" style="7" customWidth="1"/>
    <col min="10498" max="10498" width="10.625" style="7" customWidth="1"/>
    <col min="10499" max="10499" width="7.75" style="7" customWidth="1"/>
    <col min="10500" max="10500" width="7.875" style="7" customWidth="1"/>
    <col min="10501" max="10501" width="6" style="7" customWidth="1"/>
    <col min="10502" max="10502" width="6.625" style="7" customWidth="1"/>
    <col min="10503" max="10503" width="6.75" style="7" customWidth="1"/>
    <col min="10504" max="10504" width="6.125" style="7" customWidth="1"/>
    <col min="10505" max="10505" width="3.875" style="7" customWidth="1"/>
    <col min="10506" max="10506" width="7.75" style="7" customWidth="1"/>
    <col min="10507" max="10507" width="3.75" style="7" customWidth="1"/>
    <col min="10508" max="10508" width="6.875" style="7" customWidth="1"/>
    <col min="10509" max="10509" width="5.25" style="7" customWidth="1"/>
    <col min="10510" max="10510" width="4" style="7" customWidth="1"/>
    <col min="10511" max="10511" width="4.5" style="7" customWidth="1"/>
    <col min="10512" max="10752" width="9" style="7"/>
    <col min="10753" max="10753" width="4.375" style="7" customWidth="1"/>
    <col min="10754" max="10754" width="10.625" style="7" customWidth="1"/>
    <col min="10755" max="10755" width="7.75" style="7" customWidth="1"/>
    <col min="10756" max="10756" width="7.875" style="7" customWidth="1"/>
    <col min="10757" max="10757" width="6" style="7" customWidth="1"/>
    <col min="10758" max="10758" width="6.625" style="7" customWidth="1"/>
    <col min="10759" max="10759" width="6.75" style="7" customWidth="1"/>
    <col min="10760" max="10760" width="6.125" style="7" customWidth="1"/>
    <col min="10761" max="10761" width="3.875" style="7" customWidth="1"/>
    <col min="10762" max="10762" width="7.75" style="7" customWidth="1"/>
    <col min="10763" max="10763" width="3.75" style="7" customWidth="1"/>
    <col min="10764" max="10764" width="6.875" style="7" customWidth="1"/>
    <col min="10765" max="10765" width="5.25" style="7" customWidth="1"/>
    <col min="10766" max="10766" width="4" style="7" customWidth="1"/>
    <col min="10767" max="10767" width="4.5" style="7" customWidth="1"/>
    <col min="10768" max="11008" width="9" style="7"/>
    <col min="11009" max="11009" width="4.375" style="7" customWidth="1"/>
    <col min="11010" max="11010" width="10.625" style="7" customWidth="1"/>
    <col min="11011" max="11011" width="7.75" style="7" customWidth="1"/>
    <col min="11012" max="11012" width="7.875" style="7" customWidth="1"/>
    <col min="11013" max="11013" width="6" style="7" customWidth="1"/>
    <col min="11014" max="11014" width="6.625" style="7" customWidth="1"/>
    <col min="11015" max="11015" width="6.75" style="7" customWidth="1"/>
    <col min="11016" max="11016" width="6.125" style="7" customWidth="1"/>
    <col min="11017" max="11017" width="3.875" style="7" customWidth="1"/>
    <col min="11018" max="11018" width="7.75" style="7" customWidth="1"/>
    <col min="11019" max="11019" width="3.75" style="7" customWidth="1"/>
    <col min="11020" max="11020" width="6.875" style="7" customWidth="1"/>
    <col min="11021" max="11021" width="5.25" style="7" customWidth="1"/>
    <col min="11022" max="11022" width="4" style="7" customWidth="1"/>
    <col min="11023" max="11023" width="4.5" style="7" customWidth="1"/>
    <col min="11024" max="11264" width="9" style="7"/>
    <col min="11265" max="11265" width="4.375" style="7" customWidth="1"/>
    <col min="11266" max="11266" width="10.625" style="7" customWidth="1"/>
    <col min="11267" max="11267" width="7.75" style="7" customWidth="1"/>
    <col min="11268" max="11268" width="7.875" style="7" customWidth="1"/>
    <col min="11269" max="11269" width="6" style="7" customWidth="1"/>
    <col min="11270" max="11270" width="6.625" style="7" customWidth="1"/>
    <col min="11271" max="11271" width="6.75" style="7" customWidth="1"/>
    <col min="11272" max="11272" width="6.125" style="7" customWidth="1"/>
    <col min="11273" max="11273" width="3.875" style="7" customWidth="1"/>
    <col min="11274" max="11274" width="7.75" style="7" customWidth="1"/>
    <col min="11275" max="11275" width="3.75" style="7" customWidth="1"/>
    <col min="11276" max="11276" width="6.875" style="7" customWidth="1"/>
    <col min="11277" max="11277" width="5.25" style="7" customWidth="1"/>
    <col min="11278" max="11278" width="4" style="7" customWidth="1"/>
    <col min="11279" max="11279" width="4.5" style="7" customWidth="1"/>
    <col min="11280" max="11520" width="9" style="7"/>
    <col min="11521" max="11521" width="4.375" style="7" customWidth="1"/>
    <col min="11522" max="11522" width="10.625" style="7" customWidth="1"/>
    <col min="11523" max="11523" width="7.75" style="7" customWidth="1"/>
    <col min="11524" max="11524" width="7.875" style="7" customWidth="1"/>
    <col min="11525" max="11525" width="6" style="7" customWidth="1"/>
    <col min="11526" max="11526" width="6.625" style="7" customWidth="1"/>
    <col min="11527" max="11527" width="6.75" style="7" customWidth="1"/>
    <col min="11528" max="11528" width="6.125" style="7" customWidth="1"/>
    <col min="11529" max="11529" width="3.875" style="7" customWidth="1"/>
    <col min="11530" max="11530" width="7.75" style="7" customWidth="1"/>
    <col min="11531" max="11531" width="3.75" style="7" customWidth="1"/>
    <col min="11532" max="11532" width="6.875" style="7" customWidth="1"/>
    <col min="11533" max="11533" width="5.25" style="7" customWidth="1"/>
    <col min="11534" max="11534" width="4" style="7" customWidth="1"/>
    <col min="11535" max="11535" width="4.5" style="7" customWidth="1"/>
    <col min="11536" max="11776" width="9" style="7"/>
    <col min="11777" max="11777" width="4.375" style="7" customWidth="1"/>
    <col min="11778" max="11778" width="10.625" style="7" customWidth="1"/>
    <col min="11779" max="11779" width="7.75" style="7" customWidth="1"/>
    <col min="11780" max="11780" width="7.875" style="7" customWidth="1"/>
    <col min="11781" max="11781" width="6" style="7" customWidth="1"/>
    <col min="11782" max="11782" width="6.625" style="7" customWidth="1"/>
    <col min="11783" max="11783" width="6.75" style="7" customWidth="1"/>
    <col min="11784" max="11784" width="6.125" style="7" customWidth="1"/>
    <col min="11785" max="11785" width="3.875" style="7" customWidth="1"/>
    <col min="11786" max="11786" width="7.75" style="7" customWidth="1"/>
    <col min="11787" max="11787" width="3.75" style="7" customWidth="1"/>
    <col min="11788" max="11788" width="6.875" style="7" customWidth="1"/>
    <col min="11789" max="11789" width="5.25" style="7" customWidth="1"/>
    <col min="11790" max="11790" width="4" style="7" customWidth="1"/>
    <col min="11791" max="11791" width="4.5" style="7" customWidth="1"/>
    <col min="11792" max="12032" width="9" style="7"/>
    <col min="12033" max="12033" width="4.375" style="7" customWidth="1"/>
    <col min="12034" max="12034" width="10.625" style="7" customWidth="1"/>
    <col min="12035" max="12035" width="7.75" style="7" customWidth="1"/>
    <col min="12036" max="12036" width="7.875" style="7" customWidth="1"/>
    <col min="12037" max="12037" width="6" style="7" customWidth="1"/>
    <col min="12038" max="12038" width="6.625" style="7" customWidth="1"/>
    <col min="12039" max="12039" width="6.75" style="7" customWidth="1"/>
    <col min="12040" max="12040" width="6.125" style="7" customWidth="1"/>
    <col min="12041" max="12041" width="3.875" style="7" customWidth="1"/>
    <col min="12042" max="12042" width="7.75" style="7" customWidth="1"/>
    <col min="12043" max="12043" width="3.75" style="7" customWidth="1"/>
    <col min="12044" max="12044" width="6.875" style="7" customWidth="1"/>
    <col min="12045" max="12045" width="5.25" style="7" customWidth="1"/>
    <col min="12046" max="12046" width="4" style="7" customWidth="1"/>
    <col min="12047" max="12047" width="4.5" style="7" customWidth="1"/>
    <col min="12048" max="12288" width="9" style="7"/>
    <col min="12289" max="12289" width="4.375" style="7" customWidth="1"/>
    <col min="12290" max="12290" width="10.625" style="7" customWidth="1"/>
    <col min="12291" max="12291" width="7.75" style="7" customWidth="1"/>
    <col min="12292" max="12292" width="7.875" style="7" customWidth="1"/>
    <col min="12293" max="12293" width="6" style="7" customWidth="1"/>
    <col min="12294" max="12294" width="6.625" style="7" customWidth="1"/>
    <col min="12295" max="12295" width="6.75" style="7" customWidth="1"/>
    <col min="12296" max="12296" width="6.125" style="7" customWidth="1"/>
    <col min="12297" max="12297" width="3.875" style="7" customWidth="1"/>
    <col min="12298" max="12298" width="7.75" style="7" customWidth="1"/>
    <col min="12299" max="12299" width="3.75" style="7" customWidth="1"/>
    <col min="12300" max="12300" width="6.875" style="7" customWidth="1"/>
    <col min="12301" max="12301" width="5.25" style="7" customWidth="1"/>
    <col min="12302" max="12302" width="4" style="7" customWidth="1"/>
    <col min="12303" max="12303" width="4.5" style="7" customWidth="1"/>
    <col min="12304" max="12544" width="9" style="7"/>
    <col min="12545" max="12545" width="4.375" style="7" customWidth="1"/>
    <col min="12546" max="12546" width="10.625" style="7" customWidth="1"/>
    <col min="12547" max="12547" width="7.75" style="7" customWidth="1"/>
    <col min="12548" max="12548" width="7.875" style="7" customWidth="1"/>
    <col min="12549" max="12549" width="6" style="7" customWidth="1"/>
    <col min="12550" max="12550" width="6.625" style="7" customWidth="1"/>
    <col min="12551" max="12551" width="6.75" style="7" customWidth="1"/>
    <col min="12552" max="12552" width="6.125" style="7" customWidth="1"/>
    <col min="12553" max="12553" width="3.875" style="7" customWidth="1"/>
    <col min="12554" max="12554" width="7.75" style="7" customWidth="1"/>
    <col min="12555" max="12555" width="3.75" style="7" customWidth="1"/>
    <col min="12556" max="12556" width="6.875" style="7" customWidth="1"/>
    <col min="12557" max="12557" width="5.25" style="7" customWidth="1"/>
    <col min="12558" max="12558" width="4" style="7" customWidth="1"/>
    <col min="12559" max="12559" width="4.5" style="7" customWidth="1"/>
    <col min="12560" max="12800" width="9" style="7"/>
    <col min="12801" max="12801" width="4.375" style="7" customWidth="1"/>
    <col min="12802" max="12802" width="10.625" style="7" customWidth="1"/>
    <col min="12803" max="12803" width="7.75" style="7" customWidth="1"/>
    <col min="12804" max="12804" width="7.875" style="7" customWidth="1"/>
    <col min="12805" max="12805" width="6" style="7" customWidth="1"/>
    <col min="12806" max="12806" width="6.625" style="7" customWidth="1"/>
    <col min="12807" max="12807" width="6.75" style="7" customWidth="1"/>
    <col min="12808" max="12808" width="6.125" style="7" customWidth="1"/>
    <col min="12809" max="12809" width="3.875" style="7" customWidth="1"/>
    <col min="12810" max="12810" width="7.75" style="7" customWidth="1"/>
    <col min="12811" max="12811" width="3.75" style="7" customWidth="1"/>
    <col min="12812" max="12812" width="6.875" style="7" customWidth="1"/>
    <col min="12813" max="12813" width="5.25" style="7" customWidth="1"/>
    <col min="12814" max="12814" width="4" style="7" customWidth="1"/>
    <col min="12815" max="12815" width="4.5" style="7" customWidth="1"/>
    <col min="12816" max="13056" width="9" style="7"/>
    <col min="13057" max="13057" width="4.375" style="7" customWidth="1"/>
    <col min="13058" max="13058" width="10.625" style="7" customWidth="1"/>
    <col min="13059" max="13059" width="7.75" style="7" customWidth="1"/>
    <col min="13060" max="13060" width="7.875" style="7" customWidth="1"/>
    <col min="13061" max="13061" width="6" style="7" customWidth="1"/>
    <col min="13062" max="13062" width="6.625" style="7" customWidth="1"/>
    <col min="13063" max="13063" width="6.75" style="7" customWidth="1"/>
    <col min="13064" max="13064" width="6.125" style="7" customWidth="1"/>
    <col min="13065" max="13065" width="3.875" style="7" customWidth="1"/>
    <col min="13066" max="13066" width="7.75" style="7" customWidth="1"/>
    <col min="13067" max="13067" width="3.75" style="7" customWidth="1"/>
    <col min="13068" max="13068" width="6.875" style="7" customWidth="1"/>
    <col min="13069" max="13069" width="5.25" style="7" customWidth="1"/>
    <col min="13070" max="13070" width="4" style="7" customWidth="1"/>
    <col min="13071" max="13071" width="4.5" style="7" customWidth="1"/>
    <col min="13072" max="13312" width="9" style="7"/>
    <col min="13313" max="13313" width="4.375" style="7" customWidth="1"/>
    <col min="13314" max="13314" width="10.625" style="7" customWidth="1"/>
    <col min="13315" max="13315" width="7.75" style="7" customWidth="1"/>
    <col min="13316" max="13316" width="7.875" style="7" customWidth="1"/>
    <col min="13317" max="13317" width="6" style="7" customWidth="1"/>
    <col min="13318" max="13318" width="6.625" style="7" customWidth="1"/>
    <col min="13319" max="13319" width="6.75" style="7" customWidth="1"/>
    <col min="13320" max="13320" width="6.125" style="7" customWidth="1"/>
    <col min="13321" max="13321" width="3.875" style="7" customWidth="1"/>
    <col min="13322" max="13322" width="7.75" style="7" customWidth="1"/>
    <col min="13323" max="13323" width="3.75" style="7" customWidth="1"/>
    <col min="13324" max="13324" width="6.875" style="7" customWidth="1"/>
    <col min="13325" max="13325" width="5.25" style="7" customWidth="1"/>
    <col min="13326" max="13326" width="4" style="7" customWidth="1"/>
    <col min="13327" max="13327" width="4.5" style="7" customWidth="1"/>
    <col min="13328" max="13568" width="9" style="7"/>
    <col min="13569" max="13569" width="4.375" style="7" customWidth="1"/>
    <col min="13570" max="13570" width="10.625" style="7" customWidth="1"/>
    <col min="13571" max="13571" width="7.75" style="7" customWidth="1"/>
    <col min="13572" max="13572" width="7.875" style="7" customWidth="1"/>
    <col min="13573" max="13573" width="6" style="7" customWidth="1"/>
    <col min="13574" max="13574" width="6.625" style="7" customWidth="1"/>
    <col min="13575" max="13575" width="6.75" style="7" customWidth="1"/>
    <col min="13576" max="13576" width="6.125" style="7" customWidth="1"/>
    <col min="13577" max="13577" width="3.875" style="7" customWidth="1"/>
    <col min="13578" max="13578" width="7.75" style="7" customWidth="1"/>
    <col min="13579" max="13579" width="3.75" style="7" customWidth="1"/>
    <col min="13580" max="13580" width="6.875" style="7" customWidth="1"/>
    <col min="13581" max="13581" width="5.25" style="7" customWidth="1"/>
    <col min="13582" max="13582" width="4" style="7" customWidth="1"/>
    <col min="13583" max="13583" width="4.5" style="7" customWidth="1"/>
    <col min="13584" max="13824" width="9" style="7"/>
    <col min="13825" max="13825" width="4.375" style="7" customWidth="1"/>
    <col min="13826" max="13826" width="10.625" style="7" customWidth="1"/>
    <col min="13827" max="13827" width="7.75" style="7" customWidth="1"/>
    <col min="13828" max="13828" width="7.875" style="7" customWidth="1"/>
    <col min="13829" max="13829" width="6" style="7" customWidth="1"/>
    <col min="13830" max="13830" width="6.625" style="7" customWidth="1"/>
    <col min="13831" max="13831" width="6.75" style="7" customWidth="1"/>
    <col min="13832" max="13832" width="6.125" style="7" customWidth="1"/>
    <col min="13833" max="13833" width="3.875" style="7" customWidth="1"/>
    <col min="13834" max="13834" width="7.75" style="7" customWidth="1"/>
    <col min="13835" max="13835" width="3.75" style="7" customWidth="1"/>
    <col min="13836" max="13836" width="6.875" style="7" customWidth="1"/>
    <col min="13837" max="13837" width="5.25" style="7" customWidth="1"/>
    <col min="13838" max="13838" width="4" style="7" customWidth="1"/>
    <col min="13839" max="13839" width="4.5" style="7" customWidth="1"/>
    <col min="13840" max="14080" width="9" style="7"/>
    <col min="14081" max="14081" width="4.375" style="7" customWidth="1"/>
    <col min="14082" max="14082" width="10.625" style="7" customWidth="1"/>
    <col min="14083" max="14083" width="7.75" style="7" customWidth="1"/>
    <col min="14084" max="14084" width="7.875" style="7" customWidth="1"/>
    <col min="14085" max="14085" width="6" style="7" customWidth="1"/>
    <col min="14086" max="14086" width="6.625" style="7" customWidth="1"/>
    <col min="14087" max="14087" width="6.75" style="7" customWidth="1"/>
    <col min="14088" max="14088" width="6.125" style="7" customWidth="1"/>
    <col min="14089" max="14089" width="3.875" style="7" customWidth="1"/>
    <col min="14090" max="14090" width="7.75" style="7" customWidth="1"/>
    <col min="14091" max="14091" width="3.75" style="7" customWidth="1"/>
    <col min="14092" max="14092" width="6.875" style="7" customWidth="1"/>
    <col min="14093" max="14093" width="5.25" style="7" customWidth="1"/>
    <col min="14094" max="14094" width="4" style="7" customWidth="1"/>
    <col min="14095" max="14095" width="4.5" style="7" customWidth="1"/>
    <col min="14096" max="14336" width="9" style="7"/>
    <col min="14337" max="14337" width="4.375" style="7" customWidth="1"/>
    <col min="14338" max="14338" width="10.625" style="7" customWidth="1"/>
    <col min="14339" max="14339" width="7.75" style="7" customWidth="1"/>
    <col min="14340" max="14340" width="7.875" style="7" customWidth="1"/>
    <col min="14341" max="14341" width="6" style="7" customWidth="1"/>
    <col min="14342" max="14342" width="6.625" style="7" customWidth="1"/>
    <col min="14343" max="14343" width="6.75" style="7" customWidth="1"/>
    <col min="14344" max="14344" width="6.125" style="7" customWidth="1"/>
    <col min="14345" max="14345" width="3.875" style="7" customWidth="1"/>
    <col min="14346" max="14346" width="7.75" style="7" customWidth="1"/>
    <col min="14347" max="14347" width="3.75" style="7" customWidth="1"/>
    <col min="14348" max="14348" width="6.875" style="7" customWidth="1"/>
    <col min="14349" max="14349" width="5.25" style="7" customWidth="1"/>
    <col min="14350" max="14350" width="4" style="7" customWidth="1"/>
    <col min="14351" max="14351" width="4.5" style="7" customWidth="1"/>
    <col min="14352" max="14592" width="9" style="7"/>
    <col min="14593" max="14593" width="4.375" style="7" customWidth="1"/>
    <col min="14594" max="14594" width="10.625" style="7" customWidth="1"/>
    <col min="14595" max="14595" width="7.75" style="7" customWidth="1"/>
    <col min="14596" max="14596" width="7.875" style="7" customWidth="1"/>
    <col min="14597" max="14597" width="6" style="7" customWidth="1"/>
    <col min="14598" max="14598" width="6.625" style="7" customWidth="1"/>
    <col min="14599" max="14599" width="6.75" style="7" customWidth="1"/>
    <col min="14600" max="14600" width="6.125" style="7" customWidth="1"/>
    <col min="14601" max="14601" width="3.875" style="7" customWidth="1"/>
    <col min="14602" max="14602" width="7.75" style="7" customWidth="1"/>
    <col min="14603" max="14603" width="3.75" style="7" customWidth="1"/>
    <col min="14604" max="14604" width="6.875" style="7" customWidth="1"/>
    <col min="14605" max="14605" width="5.25" style="7" customWidth="1"/>
    <col min="14606" max="14606" width="4" style="7" customWidth="1"/>
    <col min="14607" max="14607" width="4.5" style="7" customWidth="1"/>
    <col min="14608" max="14848" width="9" style="7"/>
    <col min="14849" max="14849" width="4.375" style="7" customWidth="1"/>
    <col min="14850" max="14850" width="10.625" style="7" customWidth="1"/>
    <col min="14851" max="14851" width="7.75" style="7" customWidth="1"/>
    <col min="14852" max="14852" width="7.875" style="7" customWidth="1"/>
    <col min="14853" max="14853" width="6" style="7" customWidth="1"/>
    <col min="14854" max="14854" width="6.625" style="7" customWidth="1"/>
    <col min="14855" max="14855" width="6.75" style="7" customWidth="1"/>
    <col min="14856" max="14856" width="6.125" style="7" customWidth="1"/>
    <col min="14857" max="14857" width="3.875" style="7" customWidth="1"/>
    <col min="14858" max="14858" width="7.75" style="7" customWidth="1"/>
    <col min="14859" max="14859" width="3.75" style="7" customWidth="1"/>
    <col min="14860" max="14860" width="6.875" style="7" customWidth="1"/>
    <col min="14861" max="14861" width="5.25" style="7" customWidth="1"/>
    <col min="14862" max="14862" width="4" style="7" customWidth="1"/>
    <col min="14863" max="14863" width="4.5" style="7" customWidth="1"/>
    <col min="14864" max="15104" width="9" style="7"/>
    <col min="15105" max="15105" width="4.375" style="7" customWidth="1"/>
    <col min="15106" max="15106" width="10.625" style="7" customWidth="1"/>
    <col min="15107" max="15107" width="7.75" style="7" customWidth="1"/>
    <col min="15108" max="15108" width="7.875" style="7" customWidth="1"/>
    <col min="15109" max="15109" width="6" style="7" customWidth="1"/>
    <col min="15110" max="15110" width="6.625" style="7" customWidth="1"/>
    <col min="15111" max="15111" width="6.75" style="7" customWidth="1"/>
    <col min="15112" max="15112" width="6.125" style="7" customWidth="1"/>
    <col min="15113" max="15113" width="3.875" style="7" customWidth="1"/>
    <col min="15114" max="15114" width="7.75" style="7" customWidth="1"/>
    <col min="15115" max="15115" width="3.75" style="7" customWidth="1"/>
    <col min="15116" max="15116" width="6.875" style="7" customWidth="1"/>
    <col min="15117" max="15117" width="5.25" style="7" customWidth="1"/>
    <col min="15118" max="15118" width="4" style="7" customWidth="1"/>
    <col min="15119" max="15119" width="4.5" style="7" customWidth="1"/>
    <col min="15120" max="15360" width="9" style="7"/>
    <col min="15361" max="15361" width="4.375" style="7" customWidth="1"/>
    <col min="15362" max="15362" width="10.625" style="7" customWidth="1"/>
    <col min="15363" max="15363" width="7.75" style="7" customWidth="1"/>
    <col min="15364" max="15364" width="7.875" style="7" customWidth="1"/>
    <col min="15365" max="15365" width="6" style="7" customWidth="1"/>
    <col min="15366" max="15366" width="6.625" style="7" customWidth="1"/>
    <col min="15367" max="15367" width="6.75" style="7" customWidth="1"/>
    <col min="15368" max="15368" width="6.125" style="7" customWidth="1"/>
    <col min="15369" max="15369" width="3.875" style="7" customWidth="1"/>
    <col min="15370" max="15370" width="7.75" style="7" customWidth="1"/>
    <col min="15371" max="15371" width="3.75" style="7" customWidth="1"/>
    <col min="15372" max="15372" width="6.875" style="7" customWidth="1"/>
    <col min="15373" max="15373" width="5.25" style="7" customWidth="1"/>
    <col min="15374" max="15374" width="4" style="7" customWidth="1"/>
    <col min="15375" max="15375" width="4.5" style="7" customWidth="1"/>
    <col min="15376" max="15616" width="9" style="7"/>
    <col min="15617" max="15617" width="4.375" style="7" customWidth="1"/>
    <col min="15618" max="15618" width="10.625" style="7" customWidth="1"/>
    <col min="15619" max="15619" width="7.75" style="7" customWidth="1"/>
    <col min="15620" max="15620" width="7.875" style="7" customWidth="1"/>
    <col min="15621" max="15621" width="6" style="7" customWidth="1"/>
    <col min="15622" max="15622" width="6.625" style="7" customWidth="1"/>
    <col min="15623" max="15623" width="6.75" style="7" customWidth="1"/>
    <col min="15624" max="15624" width="6.125" style="7" customWidth="1"/>
    <col min="15625" max="15625" width="3.875" style="7" customWidth="1"/>
    <col min="15626" max="15626" width="7.75" style="7" customWidth="1"/>
    <col min="15627" max="15627" width="3.75" style="7" customWidth="1"/>
    <col min="15628" max="15628" width="6.875" style="7" customWidth="1"/>
    <col min="15629" max="15629" width="5.25" style="7" customWidth="1"/>
    <col min="15630" max="15630" width="4" style="7" customWidth="1"/>
    <col min="15631" max="15631" width="4.5" style="7" customWidth="1"/>
    <col min="15632" max="15872" width="9" style="7"/>
    <col min="15873" max="15873" width="4.375" style="7" customWidth="1"/>
    <col min="15874" max="15874" width="10.625" style="7" customWidth="1"/>
    <col min="15875" max="15875" width="7.75" style="7" customWidth="1"/>
    <col min="15876" max="15876" width="7.875" style="7" customWidth="1"/>
    <col min="15877" max="15877" width="6" style="7" customWidth="1"/>
    <col min="15878" max="15878" width="6.625" style="7" customWidth="1"/>
    <col min="15879" max="15879" width="6.75" style="7" customWidth="1"/>
    <col min="15880" max="15880" width="6.125" style="7" customWidth="1"/>
    <col min="15881" max="15881" width="3.875" style="7" customWidth="1"/>
    <col min="15882" max="15882" width="7.75" style="7" customWidth="1"/>
    <col min="15883" max="15883" width="3.75" style="7" customWidth="1"/>
    <col min="15884" max="15884" width="6.875" style="7" customWidth="1"/>
    <col min="15885" max="15885" width="5.25" style="7" customWidth="1"/>
    <col min="15886" max="15886" width="4" style="7" customWidth="1"/>
    <col min="15887" max="15887" width="4.5" style="7" customWidth="1"/>
    <col min="15888" max="16128" width="9" style="7"/>
    <col min="16129" max="16129" width="4.375" style="7" customWidth="1"/>
    <col min="16130" max="16130" width="10.625" style="7" customWidth="1"/>
    <col min="16131" max="16131" width="7.75" style="7" customWidth="1"/>
    <col min="16132" max="16132" width="7.875" style="7" customWidth="1"/>
    <col min="16133" max="16133" width="6" style="7" customWidth="1"/>
    <col min="16134" max="16134" width="6.625" style="7" customWidth="1"/>
    <col min="16135" max="16135" width="6.75" style="7" customWidth="1"/>
    <col min="16136" max="16136" width="6.125" style="7" customWidth="1"/>
    <col min="16137" max="16137" width="3.875" style="7" customWidth="1"/>
    <col min="16138" max="16138" width="7.75" style="7" customWidth="1"/>
    <col min="16139" max="16139" width="3.75" style="7" customWidth="1"/>
    <col min="16140" max="16140" width="6.875" style="7" customWidth="1"/>
    <col min="16141" max="16141" width="5.25" style="7" customWidth="1"/>
    <col min="16142" max="16142" width="4" style="7" customWidth="1"/>
    <col min="16143" max="16143" width="4.5" style="7" customWidth="1"/>
    <col min="16144" max="16384" width="9" style="7"/>
  </cols>
  <sheetData>
    <row r="1" spans="1:22" ht="17.25">
      <c r="A1" s="1" t="s">
        <v>0</v>
      </c>
      <c r="B1" s="1"/>
      <c r="C1" s="2"/>
      <c r="D1" s="2"/>
      <c r="E1" s="2"/>
      <c r="F1" s="2"/>
      <c r="G1" s="2"/>
      <c r="H1" s="2"/>
      <c r="I1" s="3"/>
      <c r="J1" s="2"/>
      <c r="K1" s="2"/>
      <c r="L1" s="2"/>
      <c r="M1" s="2"/>
      <c r="N1" s="2"/>
      <c r="O1" s="4"/>
      <c r="P1" s="5"/>
      <c r="Q1" s="5"/>
      <c r="R1" s="5"/>
      <c r="S1" s="105"/>
    </row>
    <row r="2" spans="1:22" s="9" customFormat="1" ht="13.5">
      <c r="A2" s="143" t="s">
        <v>1</v>
      </c>
      <c r="B2" s="144"/>
      <c r="C2" s="149" t="s">
        <v>2</v>
      </c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50" t="s">
        <v>3</v>
      </c>
      <c r="P2" s="152" t="s">
        <v>4</v>
      </c>
      <c r="Q2" s="153"/>
      <c r="R2" s="102"/>
      <c r="S2" s="105"/>
      <c r="T2" s="106"/>
      <c r="U2" s="106"/>
      <c r="V2" s="8"/>
    </row>
    <row r="3" spans="1:22" s="9" customFormat="1" ht="13.5">
      <c r="A3" s="145"/>
      <c r="B3" s="146"/>
      <c r="C3" s="154" t="s">
        <v>5</v>
      </c>
      <c r="D3" s="10"/>
      <c r="E3" s="11"/>
      <c r="F3" s="156" t="s">
        <v>6</v>
      </c>
      <c r="G3" s="12"/>
      <c r="H3" s="12"/>
      <c r="I3" s="13"/>
      <c r="J3" s="158" t="s">
        <v>7</v>
      </c>
      <c r="K3" s="135" t="s">
        <v>8</v>
      </c>
      <c r="L3" s="161" t="s">
        <v>9</v>
      </c>
      <c r="M3" s="135" t="s">
        <v>10</v>
      </c>
      <c r="N3" s="135" t="s">
        <v>11</v>
      </c>
      <c r="O3" s="151"/>
      <c r="P3" s="153"/>
      <c r="Q3" s="153"/>
      <c r="R3" s="102"/>
      <c r="S3" s="105"/>
      <c r="T3" s="106"/>
      <c r="U3" s="106"/>
      <c r="V3" s="8"/>
    </row>
    <row r="4" spans="1:22" s="9" customFormat="1" ht="23.25" customHeight="1">
      <c r="A4" s="145"/>
      <c r="B4" s="146"/>
      <c r="C4" s="155"/>
      <c r="D4" s="137" t="s">
        <v>12</v>
      </c>
      <c r="E4" s="139" t="s">
        <v>13</v>
      </c>
      <c r="F4" s="157"/>
      <c r="G4" s="140" t="s">
        <v>14</v>
      </c>
      <c r="H4" s="142" t="s">
        <v>12</v>
      </c>
      <c r="I4" s="139" t="s">
        <v>15</v>
      </c>
      <c r="J4" s="159"/>
      <c r="K4" s="160"/>
      <c r="L4" s="162"/>
      <c r="M4" s="136"/>
      <c r="N4" s="136"/>
      <c r="O4" s="151"/>
      <c r="P4" s="153"/>
      <c r="Q4" s="153"/>
      <c r="R4" s="102"/>
      <c r="S4" s="105"/>
      <c r="T4" s="106"/>
      <c r="U4" s="106"/>
      <c r="V4" s="8"/>
    </row>
    <row r="5" spans="1:22" s="9" customFormat="1" ht="40.5" customHeight="1">
      <c r="A5" s="145"/>
      <c r="B5" s="146"/>
      <c r="C5" s="155"/>
      <c r="D5" s="138"/>
      <c r="E5" s="139"/>
      <c r="F5" s="157"/>
      <c r="G5" s="141"/>
      <c r="H5" s="142"/>
      <c r="I5" s="139"/>
      <c r="J5" s="159"/>
      <c r="K5" s="160"/>
      <c r="L5" s="162"/>
      <c r="M5" s="136"/>
      <c r="N5" s="136"/>
      <c r="O5" s="151"/>
      <c r="P5" s="153"/>
      <c r="Q5" s="153"/>
      <c r="R5" s="102"/>
      <c r="S5" s="105"/>
      <c r="T5" s="106"/>
      <c r="U5" s="106"/>
      <c r="V5" s="8"/>
    </row>
    <row r="6" spans="1:22" s="9" customFormat="1" ht="17.25" customHeight="1">
      <c r="A6" s="147"/>
      <c r="B6" s="148"/>
      <c r="C6" s="14" t="s">
        <v>16</v>
      </c>
      <c r="D6" s="15" t="s">
        <v>16</v>
      </c>
      <c r="E6" s="16" t="s">
        <v>16</v>
      </c>
      <c r="F6" s="14" t="s">
        <v>16</v>
      </c>
      <c r="G6" s="15" t="s">
        <v>16</v>
      </c>
      <c r="H6" s="16" t="s">
        <v>16</v>
      </c>
      <c r="I6" s="17" t="s">
        <v>16</v>
      </c>
      <c r="J6" s="14" t="s">
        <v>16</v>
      </c>
      <c r="K6" s="18" t="s">
        <v>17</v>
      </c>
      <c r="L6" s="14" t="s">
        <v>16</v>
      </c>
      <c r="M6" s="14" t="s">
        <v>18</v>
      </c>
      <c r="N6" s="18" t="s">
        <v>18</v>
      </c>
      <c r="O6" s="19" t="s">
        <v>16</v>
      </c>
      <c r="P6" s="5"/>
      <c r="Q6" s="107"/>
      <c r="R6" s="107"/>
      <c r="S6" s="105" t="s">
        <v>19</v>
      </c>
      <c r="T6" s="106"/>
      <c r="U6" s="106"/>
      <c r="V6" s="8"/>
    </row>
    <row r="7" spans="1:22" ht="22.5" customHeight="1">
      <c r="A7" s="126" t="s">
        <v>20</v>
      </c>
      <c r="B7" s="127"/>
      <c r="C7" s="20">
        <v>747140</v>
      </c>
      <c r="D7" s="21">
        <v>96958</v>
      </c>
      <c r="E7" s="22">
        <v>2868</v>
      </c>
      <c r="F7" s="23">
        <v>19742</v>
      </c>
      <c r="G7" s="21">
        <v>8030</v>
      </c>
      <c r="H7" s="24">
        <v>1206</v>
      </c>
      <c r="I7" s="22"/>
      <c r="J7" s="25">
        <v>122930</v>
      </c>
      <c r="K7" s="26">
        <f>J7/C7*100</f>
        <v>16.453408999652005</v>
      </c>
      <c r="L7" s="27">
        <v>130</v>
      </c>
      <c r="M7" s="28">
        <v>773</v>
      </c>
      <c r="N7" s="28">
        <v>96</v>
      </c>
      <c r="O7" s="29">
        <f>C7/S7</f>
        <v>0.36950379548261159</v>
      </c>
      <c r="P7" s="6">
        <v>1</v>
      </c>
      <c r="Q7" s="6" t="s">
        <v>21</v>
      </c>
      <c r="S7" s="108">
        <v>2022009</v>
      </c>
      <c r="T7" s="128" t="s">
        <v>22</v>
      </c>
      <c r="U7" s="129"/>
    </row>
    <row r="8" spans="1:22" ht="22.5" customHeight="1">
      <c r="A8" s="130" t="s">
        <v>23</v>
      </c>
      <c r="B8" s="127"/>
      <c r="C8" s="31">
        <v>680921</v>
      </c>
      <c r="D8" s="32">
        <v>120646</v>
      </c>
      <c r="E8" s="33">
        <v>510</v>
      </c>
      <c r="F8" s="25">
        <v>15372</v>
      </c>
      <c r="G8" s="32">
        <v>14422</v>
      </c>
      <c r="H8" s="34">
        <v>3242</v>
      </c>
      <c r="I8" s="33">
        <v>2</v>
      </c>
      <c r="J8" s="25">
        <v>219237</v>
      </c>
      <c r="K8" s="26">
        <f>J8/C8*100</f>
        <v>32.197127126347993</v>
      </c>
      <c r="L8" s="27">
        <v>8226</v>
      </c>
      <c r="M8" s="28">
        <v>146</v>
      </c>
      <c r="N8" s="28">
        <v>16</v>
      </c>
      <c r="O8" s="131">
        <f>(C8+C9)/S8</f>
        <v>2.9052407689612179</v>
      </c>
      <c r="P8" s="6">
        <v>2</v>
      </c>
      <c r="S8" s="133">
        <v>368133</v>
      </c>
      <c r="T8" s="134" t="s">
        <v>24</v>
      </c>
      <c r="U8" s="129"/>
    </row>
    <row r="9" spans="1:22" ht="22.5" customHeight="1">
      <c r="A9" s="130" t="s">
        <v>25</v>
      </c>
      <c r="B9" s="127"/>
      <c r="C9" s="31">
        <v>388594</v>
      </c>
      <c r="D9" s="32">
        <v>117941</v>
      </c>
      <c r="E9" s="33" t="s">
        <v>26</v>
      </c>
      <c r="F9" s="25">
        <v>17038</v>
      </c>
      <c r="G9" s="32">
        <v>8442</v>
      </c>
      <c r="H9" s="34">
        <v>2455</v>
      </c>
      <c r="I9" s="33" t="s">
        <v>26</v>
      </c>
      <c r="J9" s="25">
        <v>28561</v>
      </c>
      <c r="K9" s="26">
        <f>J9/C9*100</f>
        <v>7.3498304142627005</v>
      </c>
      <c r="L9" s="27">
        <v>13822</v>
      </c>
      <c r="M9" s="28">
        <v>114</v>
      </c>
      <c r="N9" s="28">
        <v>11</v>
      </c>
      <c r="O9" s="132" t="e">
        <f>C9/S9</f>
        <v>#DIV/0!</v>
      </c>
      <c r="P9" s="6">
        <v>2</v>
      </c>
      <c r="S9" s="133"/>
      <c r="T9" s="134" t="s">
        <v>27</v>
      </c>
      <c r="U9" s="129"/>
    </row>
    <row r="10" spans="1:22" ht="22.5" customHeight="1">
      <c r="A10" s="163" t="s">
        <v>28</v>
      </c>
      <c r="B10" s="164"/>
      <c r="C10" s="31">
        <v>655075</v>
      </c>
      <c r="D10" s="32">
        <v>154281</v>
      </c>
      <c r="E10" s="33">
        <v>7118</v>
      </c>
      <c r="F10" s="25">
        <v>20720</v>
      </c>
      <c r="G10" s="32">
        <v>18833</v>
      </c>
      <c r="H10" s="34">
        <v>3689</v>
      </c>
      <c r="I10" s="33">
        <v>206</v>
      </c>
      <c r="J10" s="25">
        <v>271720</v>
      </c>
      <c r="K10" s="26">
        <f>J10/C10*100</f>
        <v>41.479219936648477</v>
      </c>
      <c r="L10" s="27">
        <v>13003</v>
      </c>
      <c r="M10" s="28">
        <v>189</v>
      </c>
      <c r="N10" s="28">
        <v>22</v>
      </c>
      <c r="O10" s="131">
        <f>(C10+C11+C12+C13+C14+C15+C16+C17+C18+C19+C20)/S10</f>
        <v>5.272367799564452</v>
      </c>
      <c r="P10" s="6">
        <v>1</v>
      </c>
      <c r="Q10" s="6" t="s">
        <v>29</v>
      </c>
      <c r="S10" s="133">
        <v>239239</v>
      </c>
      <c r="T10" s="128" t="s">
        <v>30</v>
      </c>
      <c r="U10" s="129"/>
    </row>
    <row r="11" spans="1:22" ht="22.5" customHeight="1">
      <c r="A11" s="35"/>
      <c r="B11" s="36" t="s">
        <v>31</v>
      </c>
      <c r="C11" s="31">
        <v>27135</v>
      </c>
      <c r="D11" s="32">
        <v>12549</v>
      </c>
      <c r="E11" s="33">
        <v>46</v>
      </c>
      <c r="F11" s="25">
        <v>1270</v>
      </c>
      <c r="G11" s="32">
        <v>1231</v>
      </c>
      <c r="H11" s="34">
        <v>399</v>
      </c>
      <c r="I11" s="33">
        <v>0</v>
      </c>
      <c r="J11" s="25">
        <v>20792</v>
      </c>
      <c r="K11" s="26">
        <f t="shared" ref="K11:K74" si="0">J11/C11*100</f>
        <v>76.624285977519818</v>
      </c>
      <c r="L11" s="27">
        <v>1634</v>
      </c>
      <c r="M11" s="28">
        <v>15</v>
      </c>
      <c r="N11" s="28">
        <v>5</v>
      </c>
      <c r="O11" s="165"/>
      <c r="P11" s="6">
        <v>2</v>
      </c>
      <c r="S11" s="133"/>
      <c r="T11" s="109"/>
      <c r="U11" s="110" t="s">
        <v>31</v>
      </c>
    </row>
    <row r="12" spans="1:22" ht="22.5" customHeight="1">
      <c r="A12" s="35"/>
      <c r="B12" s="36" t="s">
        <v>227</v>
      </c>
      <c r="C12" s="31">
        <v>32966</v>
      </c>
      <c r="D12" s="32">
        <v>14416</v>
      </c>
      <c r="E12" s="33">
        <v>50</v>
      </c>
      <c r="F12" s="25">
        <v>1479</v>
      </c>
      <c r="G12" s="32">
        <v>1459</v>
      </c>
      <c r="H12" s="34">
        <v>424</v>
      </c>
      <c r="I12" s="33">
        <v>0</v>
      </c>
      <c r="J12" s="25">
        <v>32485</v>
      </c>
      <c r="K12" s="26">
        <f t="shared" si="0"/>
        <v>98.540920948856396</v>
      </c>
      <c r="L12" s="27">
        <v>2054</v>
      </c>
      <c r="M12" s="28">
        <v>14</v>
      </c>
      <c r="N12" s="28">
        <v>5</v>
      </c>
      <c r="O12" s="165"/>
      <c r="P12" s="6">
        <v>2</v>
      </c>
      <c r="S12" s="133"/>
      <c r="T12" s="109"/>
      <c r="U12" s="110" t="s">
        <v>32</v>
      </c>
    </row>
    <row r="13" spans="1:22" ht="22.5" customHeight="1">
      <c r="A13" s="35"/>
      <c r="B13" s="36" t="s">
        <v>33</v>
      </c>
      <c r="C13" s="31">
        <v>72473</v>
      </c>
      <c r="D13" s="32">
        <v>29481</v>
      </c>
      <c r="E13" s="33">
        <v>535</v>
      </c>
      <c r="F13" s="25">
        <v>4496</v>
      </c>
      <c r="G13" s="32">
        <v>4323</v>
      </c>
      <c r="H13" s="34">
        <v>1361</v>
      </c>
      <c r="I13" s="33">
        <v>13</v>
      </c>
      <c r="J13" s="25">
        <v>68195</v>
      </c>
      <c r="K13" s="26">
        <f t="shared" si="0"/>
        <v>94.097112027927636</v>
      </c>
      <c r="L13" s="27">
        <v>3745</v>
      </c>
      <c r="M13" s="28">
        <v>37</v>
      </c>
      <c r="N13" s="28">
        <v>8</v>
      </c>
      <c r="O13" s="165"/>
      <c r="P13" s="6">
        <v>2</v>
      </c>
      <c r="S13" s="133"/>
      <c r="T13" s="109"/>
      <c r="U13" s="110" t="s">
        <v>34</v>
      </c>
    </row>
    <row r="14" spans="1:22" ht="22.5" customHeight="1">
      <c r="A14" s="35"/>
      <c r="B14" s="38" t="s">
        <v>35</v>
      </c>
      <c r="C14" s="31">
        <v>29204</v>
      </c>
      <c r="D14" s="32">
        <v>12740</v>
      </c>
      <c r="E14" s="33">
        <v>185</v>
      </c>
      <c r="F14" s="25">
        <v>1277</v>
      </c>
      <c r="G14" s="32">
        <v>1198</v>
      </c>
      <c r="H14" s="34">
        <v>477</v>
      </c>
      <c r="I14" s="33">
        <v>4</v>
      </c>
      <c r="J14" s="25">
        <v>28085</v>
      </c>
      <c r="K14" s="26">
        <f t="shared" si="0"/>
        <v>96.168333105054103</v>
      </c>
      <c r="L14" s="27">
        <v>389</v>
      </c>
      <c r="M14" s="28">
        <v>15</v>
      </c>
      <c r="N14" s="28">
        <v>5</v>
      </c>
      <c r="O14" s="165"/>
      <c r="P14" s="6">
        <v>2</v>
      </c>
      <c r="S14" s="133"/>
      <c r="T14" s="109"/>
      <c r="U14" s="110" t="s">
        <v>35</v>
      </c>
    </row>
    <row r="15" spans="1:22" ht="22.5" customHeight="1">
      <c r="A15" s="39"/>
      <c r="B15" s="38" t="s">
        <v>36</v>
      </c>
      <c r="C15" s="31">
        <v>36129</v>
      </c>
      <c r="D15" s="32">
        <v>16607</v>
      </c>
      <c r="E15" s="33">
        <v>186</v>
      </c>
      <c r="F15" s="25">
        <v>1754</v>
      </c>
      <c r="G15" s="32">
        <v>1700</v>
      </c>
      <c r="H15" s="34">
        <v>734</v>
      </c>
      <c r="I15" s="33">
        <v>0</v>
      </c>
      <c r="J15" s="25">
        <v>34752</v>
      </c>
      <c r="K15" s="26">
        <f t="shared" si="0"/>
        <v>96.188657311301171</v>
      </c>
      <c r="L15" s="27">
        <v>1022</v>
      </c>
      <c r="M15" s="28">
        <v>12</v>
      </c>
      <c r="N15" s="28">
        <v>5</v>
      </c>
      <c r="O15" s="165"/>
      <c r="P15" s="6">
        <v>2</v>
      </c>
      <c r="S15" s="133"/>
      <c r="T15" s="109"/>
      <c r="U15" s="110" t="s">
        <v>36</v>
      </c>
    </row>
    <row r="16" spans="1:22" ht="22.5" customHeight="1">
      <c r="A16" s="39"/>
      <c r="B16" s="40" t="s">
        <v>37</v>
      </c>
      <c r="C16" s="31">
        <v>168027</v>
      </c>
      <c r="D16" s="32">
        <v>24866</v>
      </c>
      <c r="E16" s="33">
        <v>71</v>
      </c>
      <c r="F16" s="25">
        <v>1677</v>
      </c>
      <c r="G16" s="32">
        <v>1527</v>
      </c>
      <c r="H16" s="34">
        <v>530</v>
      </c>
      <c r="I16" s="33">
        <v>0</v>
      </c>
      <c r="J16" s="25">
        <v>34384</v>
      </c>
      <c r="K16" s="26">
        <f t="shared" si="0"/>
        <v>20.46337790950264</v>
      </c>
      <c r="L16" s="27">
        <v>261</v>
      </c>
      <c r="M16" s="28">
        <v>13</v>
      </c>
      <c r="N16" s="28">
        <v>5</v>
      </c>
      <c r="O16" s="165"/>
      <c r="P16" s="6">
        <v>2</v>
      </c>
      <c r="S16" s="133"/>
      <c r="T16" s="109"/>
      <c r="U16" s="110" t="s">
        <v>38</v>
      </c>
    </row>
    <row r="17" spans="1:21" ht="22.5" customHeight="1">
      <c r="A17" s="39"/>
      <c r="B17" s="40" t="s">
        <v>39</v>
      </c>
      <c r="C17" s="31">
        <v>39754</v>
      </c>
      <c r="D17" s="32">
        <v>14929</v>
      </c>
      <c r="E17" s="33">
        <v>134</v>
      </c>
      <c r="F17" s="25">
        <v>1668</v>
      </c>
      <c r="G17" s="32">
        <v>1624</v>
      </c>
      <c r="H17" s="34">
        <v>588</v>
      </c>
      <c r="I17" s="33">
        <v>0</v>
      </c>
      <c r="J17" s="25">
        <v>38451</v>
      </c>
      <c r="K17" s="26">
        <f t="shared" si="0"/>
        <v>96.722342405795644</v>
      </c>
      <c r="L17" s="27">
        <v>2078</v>
      </c>
      <c r="M17" s="28">
        <v>15</v>
      </c>
      <c r="N17" s="28">
        <v>6</v>
      </c>
      <c r="O17" s="165"/>
      <c r="P17" s="6">
        <v>2</v>
      </c>
      <c r="S17" s="133"/>
      <c r="T17" s="109"/>
      <c r="U17" s="110" t="s">
        <v>39</v>
      </c>
    </row>
    <row r="18" spans="1:21" ht="22.5" customHeight="1">
      <c r="A18" s="39"/>
      <c r="B18" s="40" t="s">
        <v>40</v>
      </c>
      <c r="C18" s="31">
        <v>46666</v>
      </c>
      <c r="D18" s="32">
        <v>17210</v>
      </c>
      <c r="E18" s="33">
        <v>170</v>
      </c>
      <c r="F18" s="25">
        <v>2203</v>
      </c>
      <c r="G18" s="32">
        <v>2158</v>
      </c>
      <c r="H18" s="34">
        <v>739</v>
      </c>
      <c r="I18" s="33">
        <v>6</v>
      </c>
      <c r="J18" s="25">
        <v>46412</v>
      </c>
      <c r="K18" s="26">
        <f t="shared" si="0"/>
        <v>99.455706510092995</v>
      </c>
      <c r="L18" s="27">
        <v>2685</v>
      </c>
      <c r="M18" s="28">
        <v>10</v>
      </c>
      <c r="N18" s="28">
        <v>5</v>
      </c>
      <c r="O18" s="165"/>
      <c r="P18" s="6">
        <v>2</v>
      </c>
      <c r="S18" s="133"/>
      <c r="T18" s="109"/>
      <c r="U18" s="110" t="s">
        <v>40</v>
      </c>
    </row>
    <row r="19" spans="1:21" ht="22.5" customHeight="1">
      <c r="A19" s="35"/>
      <c r="B19" s="36" t="s">
        <v>41</v>
      </c>
      <c r="C19" s="31">
        <v>99351</v>
      </c>
      <c r="D19" s="32">
        <v>34488</v>
      </c>
      <c r="E19" s="33">
        <v>571</v>
      </c>
      <c r="F19" s="25">
        <v>2870</v>
      </c>
      <c r="G19" s="32">
        <v>2694</v>
      </c>
      <c r="H19" s="34">
        <v>863</v>
      </c>
      <c r="I19" s="33">
        <v>4</v>
      </c>
      <c r="J19" s="25">
        <v>62565</v>
      </c>
      <c r="K19" s="26">
        <f t="shared" si="0"/>
        <v>62.973699308512245</v>
      </c>
      <c r="L19" s="27">
        <v>2638</v>
      </c>
      <c r="M19" s="28">
        <v>42</v>
      </c>
      <c r="N19" s="28">
        <v>9</v>
      </c>
      <c r="O19" s="165"/>
      <c r="P19" s="6">
        <v>2</v>
      </c>
      <c r="S19" s="133"/>
      <c r="T19" s="109"/>
      <c r="U19" s="110" t="s">
        <v>41</v>
      </c>
    </row>
    <row r="20" spans="1:21" ht="22.5" customHeight="1">
      <c r="A20" s="41"/>
      <c r="B20" s="36" t="s">
        <v>42</v>
      </c>
      <c r="C20" s="31">
        <v>54576</v>
      </c>
      <c r="D20" s="32">
        <v>20136</v>
      </c>
      <c r="E20" s="33">
        <v>275</v>
      </c>
      <c r="F20" s="25">
        <v>1702</v>
      </c>
      <c r="G20" s="32">
        <v>1635</v>
      </c>
      <c r="H20" s="34">
        <v>584</v>
      </c>
      <c r="I20" s="33">
        <v>2</v>
      </c>
      <c r="J20" s="25">
        <v>40652</v>
      </c>
      <c r="K20" s="26">
        <f t="shared" si="0"/>
        <v>74.486953972442095</v>
      </c>
      <c r="L20" s="27">
        <v>562</v>
      </c>
      <c r="M20" s="28">
        <v>24</v>
      </c>
      <c r="N20" s="28">
        <v>5</v>
      </c>
      <c r="O20" s="132"/>
      <c r="P20" s="6">
        <v>2</v>
      </c>
      <c r="S20" s="133"/>
      <c r="T20" s="109"/>
      <c r="U20" s="110" t="s">
        <v>41</v>
      </c>
    </row>
    <row r="21" spans="1:21" ht="22.5" customHeight="1">
      <c r="A21" s="130" t="s">
        <v>43</v>
      </c>
      <c r="B21" s="127"/>
      <c r="C21" s="31">
        <v>325949</v>
      </c>
      <c r="D21" s="32">
        <v>73932</v>
      </c>
      <c r="E21" s="33"/>
      <c r="F21" s="25">
        <v>8348</v>
      </c>
      <c r="G21" s="32">
        <v>7436</v>
      </c>
      <c r="H21" s="34">
        <v>2197</v>
      </c>
      <c r="I21" s="33"/>
      <c r="J21" s="25">
        <v>160427</v>
      </c>
      <c r="K21" s="26">
        <f t="shared" si="0"/>
        <v>49.218436012995895</v>
      </c>
      <c r="L21" s="27">
        <v>3743</v>
      </c>
      <c r="M21" s="28">
        <v>77</v>
      </c>
      <c r="N21" s="28">
        <v>17</v>
      </c>
      <c r="O21" s="131">
        <f>(C21+C22+C23+C24)/S21</f>
        <v>3.9609479021139555</v>
      </c>
      <c r="P21" s="6">
        <v>1</v>
      </c>
      <c r="Q21" s="6" t="s">
        <v>44</v>
      </c>
      <c r="S21" s="133">
        <v>152463</v>
      </c>
      <c r="T21" s="134" t="s">
        <v>43</v>
      </c>
      <c r="U21" s="129"/>
    </row>
    <row r="22" spans="1:21" ht="22.5" customHeight="1">
      <c r="A22" s="130" t="s">
        <v>45</v>
      </c>
      <c r="B22" s="127"/>
      <c r="C22" s="31">
        <v>137936</v>
      </c>
      <c r="D22" s="32">
        <v>38449</v>
      </c>
      <c r="E22" s="33">
        <v>261</v>
      </c>
      <c r="F22" s="25">
        <v>3647</v>
      </c>
      <c r="G22" s="32">
        <v>3084</v>
      </c>
      <c r="H22" s="34">
        <v>1228</v>
      </c>
      <c r="I22" s="33">
        <v>18</v>
      </c>
      <c r="J22" s="25">
        <v>99442</v>
      </c>
      <c r="K22" s="26">
        <f t="shared" si="0"/>
        <v>72.092854657232337</v>
      </c>
      <c r="L22" s="27">
        <v>166</v>
      </c>
      <c r="M22" s="28">
        <v>44</v>
      </c>
      <c r="N22" s="28">
        <v>10</v>
      </c>
      <c r="O22" s="165" t="e">
        <f>C22/S22</f>
        <v>#DIV/0!</v>
      </c>
      <c r="P22" s="6">
        <v>1</v>
      </c>
      <c r="Q22" s="6" t="s">
        <v>46</v>
      </c>
      <c r="S22" s="133"/>
      <c r="T22" s="134" t="s">
        <v>47</v>
      </c>
      <c r="U22" s="129"/>
    </row>
    <row r="23" spans="1:21" ht="22.5" customHeight="1">
      <c r="A23" s="130" t="s">
        <v>48</v>
      </c>
      <c r="B23" s="167"/>
      <c r="C23" s="31">
        <v>64892</v>
      </c>
      <c r="D23" s="32">
        <v>8064</v>
      </c>
      <c r="E23" s="33">
        <v>1282</v>
      </c>
      <c r="F23" s="25">
        <v>2090</v>
      </c>
      <c r="G23" s="32">
        <v>1956</v>
      </c>
      <c r="H23" s="34">
        <v>181</v>
      </c>
      <c r="I23" s="33">
        <v>55</v>
      </c>
      <c r="J23" s="25">
        <v>48210</v>
      </c>
      <c r="K23" s="26">
        <f t="shared" si="0"/>
        <v>74.292670899340436</v>
      </c>
      <c r="L23" s="27">
        <v>2526</v>
      </c>
      <c r="M23" s="28">
        <v>143</v>
      </c>
      <c r="N23" s="28">
        <v>37</v>
      </c>
      <c r="O23" s="165" t="e">
        <f>(C23+C24)/S23</f>
        <v>#DIV/0!</v>
      </c>
      <c r="P23" s="6">
        <v>2</v>
      </c>
      <c r="S23" s="133"/>
      <c r="T23" s="134" t="s">
        <v>48</v>
      </c>
      <c r="U23" s="129"/>
    </row>
    <row r="24" spans="1:21" ht="22.5" customHeight="1">
      <c r="A24" s="126" t="s">
        <v>49</v>
      </c>
      <c r="B24" s="168"/>
      <c r="C24" s="31">
        <v>75121</v>
      </c>
      <c r="D24" s="32">
        <v>19563</v>
      </c>
      <c r="E24" s="33">
        <v>342</v>
      </c>
      <c r="F24" s="25"/>
      <c r="G24" s="32">
        <v>2590</v>
      </c>
      <c r="H24" s="34">
        <v>1071</v>
      </c>
      <c r="I24" s="33">
        <v>7</v>
      </c>
      <c r="J24" s="25">
        <v>48839</v>
      </c>
      <c r="K24" s="26">
        <f t="shared" si="0"/>
        <v>65.013777771861385</v>
      </c>
      <c r="L24" s="27">
        <v>495</v>
      </c>
      <c r="M24" s="28">
        <v>26</v>
      </c>
      <c r="N24" s="28">
        <v>12</v>
      </c>
      <c r="O24" s="132" t="e">
        <f>C24/S24</f>
        <v>#DIV/0!</v>
      </c>
      <c r="P24" s="6">
        <v>2</v>
      </c>
      <c r="S24" s="133"/>
      <c r="T24" s="134" t="s">
        <v>50</v>
      </c>
      <c r="U24" s="129"/>
    </row>
    <row r="25" spans="1:21" ht="22.5" customHeight="1">
      <c r="A25" s="130" t="s">
        <v>51</v>
      </c>
      <c r="B25" s="167"/>
      <c r="C25" s="31">
        <v>234081</v>
      </c>
      <c r="D25" s="32">
        <v>103908</v>
      </c>
      <c r="E25" s="33">
        <v>1705</v>
      </c>
      <c r="F25" s="25">
        <v>5332</v>
      </c>
      <c r="G25" s="32"/>
      <c r="H25" s="34">
        <v>2543</v>
      </c>
      <c r="I25" s="33">
        <v>0</v>
      </c>
      <c r="J25" s="25">
        <v>145294</v>
      </c>
      <c r="K25" s="26">
        <f t="shared" si="0"/>
        <v>62.069967233564448</v>
      </c>
      <c r="L25" s="27">
        <v>3135</v>
      </c>
      <c r="M25" s="28">
        <v>80</v>
      </c>
      <c r="N25" s="28">
        <v>11</v>
      </c>
      <c r="O25" s="29">
        <f>C25/S25</f>
        <v>5.0181362145475594</v>
      </c>
      <c r="S25" s="108">
        <v>46647</v>
      </c>
      <c r="T25" s="134" t="s">
        <v>52</v>
      </c>
      <c r="U25" s="129"/>
    </row>
    <row r="26" spans="1:21" ht="22.5" customHeight="1">
      <c r="A26" s="163" t="s">
        <v>53</v>
      </c>
      <c r="B26" s="166"/>
      <c r="C26" s="31">
        <v>372034</v>
      </c>
      <c r="D26" s="32">
        <v>75847</v>
      </c>
      <c r="E26" s="33">
        <v>2929</v>
      </c>
      <c r="F26" s="25">
        <v>9167</v>
      </c>
      <c r="G26" s="32">
        <v>7158</v>
      </c>
      <c r="H26" s="34">
        <v>1141</v>
      </c>
      <c r="I26" s="33">
        <v>47</v>
      </c>
      <c r="J26" s="25">
        <v>146237</v>
      </c>
      <c r="K26" s="26">
        <f t="shared" si="0"/>
        <v>39.307428890907822</v>
      </c>
      <c r="L26" s="27">
        <v>4016</v>
      </c>
      <c r="M26" s="28">
        <v>196</v>
      </c>
      <c r="N26" s="28">
        <v>21</v>
      </c>
      <c r="O26" s="131">
        <f>(C26+C27+C28+C29+C30+C31+C32+C33+C34+C35+C36+C37+C38+C39+C40+C41+C42+C43+C44)/S26</f>
        <v>8.2719117708203402</v>
      </c>
      <c r="P26" s="6">
        <v>1</v>
      </c>
      <c r="Q26" s="6" t="s">
        <v>54</v>
      </c>
      <c r="S26" s="133">
        <v>96204</v>
      </c>
      <c r="T26" s="128" t="s">
        <v>55</v>
      </c>
      <c r="U26" s="129"/>
    </row>
    <row r="27" spans="1:21" ht="22.5" customHeight="1">
      <c r="A27" s="39"/>
      <c r="B27" s="42" t="s">
        <v>56</v>
      </c>
      <c r="C27" s="31">
        <v>10988</v>
      </c>
      <c r="D27" s="32">
        <v>6603</v>
      </c>
      <c r="E27" s="33"/>
      <c r="F27" s="25">
        <v>412</v>
      </c>
      <c r="G27" s="32">
        <v>256</v>
      </c>
      <c r="H27" s="34">
        <v>115</v>
      </c>
      <c r="I27" s="33"/>
      <c r="J27" s="25">
        <v>10988</v>
      </c>
      <c r="K27" s="26">
        <f>J27/C27*100</f>
        <v>100</v>
      </c>
      <c r="L27" s="27">
        <v>347</v>
      </c>
      <c r="M27" s="28">
        <v>7</v>
      </c>
      <c r="N27" s="28"/>
      <c r="O27" s="165" t="e">
        <f t="shared" ref="O27:O44" si="1">C27/S27</f>
        <v>#DIV/0!</v>
      </c>
      <c r="S27" s="133"/>
      <c r="T27" s="109"/>
      <c r="U27" s="109" t="s">
        <v>57</v>
      </c>
    </row>
    <row r="28" spans="1:21" ht="22.5" customHeight="1">
      <c r="A28" s="39"/>
      <c r="B28" s="42" t="s">
        <v>58</v>
      </c>
      <c r="C28" s="31">
        <v>11115</v>
      </c>
      <c r="D28" s="32">
        <v>6818</v>
      </c>
      <c r="E28" s="33"/>
      <c r="F28" s="25">
        <v>230</v>
      </c>
      <c r="G28" s="32">
        <v>195</v>
      </c>
      <c r="H28" s="34">
        <v>112</v>
      </c>
      <c r="I28" s="33"/>
      <c r="J28" s="25">
        <v>11115</v>
      </c>
      <c r="K28" s="26">
        <f t="shared" si="0"/>
        <v>100</v>
      </c>
      <c r="L28" s="27">
        <v>456</v>
      </c>
      <c r="M28" s="28">
        <v>9</v>
      </c>
      <c r="N28" s="28"/>
      <c r="O28" s="165" t="e">
        <f t="shared" si="1"/>
        <v>#DIV/0!</v>
      </c>
      <c r="S28" s="133"/>
      <c r="T28" s="109"/>
      <c r="U28" s="109" t="s">
        <v>59</v>
      </c>
    </row>
    <row r="29" spans="1:21" ht="22.5" customHeight="1">
      <c r="A29" s="39"/>
      <c r="B29" s="42" t="s">
        <v>60</v>
      </c>
      <c r="C29" s="31">
        <v>11631</v>
      </c>
      <c r="D29" s="32">
        <v>6976</v>
      </c>
      <c r="E29" s="33"/>
      <c r="F29" s="25">
        <v>254</v>
      </c>
      <c r="G29" s="32">
        <v>209</v>
      </c>
      <c r="H29" s="34">
        <v>149</v>
      </c>
      <c r="I29" s="33"/>
      <c r="J29" s="25">
        <v>11631</v>
      </c>
      <c r="K29" s="26">
        <f t="shared" si="0"/>
        <v>100</v>
      </c>
      <c r="L29" s="27">
        <v>156</v>
      </c>
      <c r="M29" s="28">
        <v>7</v>
      </c>
      <c r="N29" s="28"/>
      <c r="O29" s="165" t="e">
        <f t="shared" si="1"/>
        <v>#DIV/0!</v>
      </c>
      <c r="S29" s="133"/>
      <c r="T29" s="109"/>
      <c r="U29" s="109" t="s">
        <v>61</v>
      </c>
    </row>
    <row r="30" spans="1:21" ht="22.5" customHeight="1">
      <c r="A30" s="39"/>
      <c r="B30" s="42" t="s">
        <v>62</v>
      </c>
      <c r="C30" s="31">
        <v>8537</v>
      </c>
      <c r="D30" s="32">
        <v>5025</v>
      </c>
      <c r="E30" s="33"/>
      <c r="F30" s="25">
        <v>263</v>
      </c>
      <c r="G30" s="32">
        <v>191</v>
      </c>
      <c r="H30" s="34">
        <v>110</v>
      </c>
      <c r="I30" s="33"/>
      <c r="J30" s="25">
        <v>8537</v>
      </c>
      <c r="K30" s="26">
        <f t="shared" si="0"/>
        <v>100</v>
      </c>
      <c r="L30" s="27">
        <v>545</v>
      </c>
      <c r="M30" s="28">
        <v>7</v>
      </c>
      <c r="N30" s="28"/>
      <c r="O30" s="165" t="e">
        <f t="shared" si="1"/>
        <v>#DIV/0!</v>
      </c>
      <c r="S30" s="133"/>
      <c r="T30" s="109"/>
      <c r="U30" s="109" t="s">
        <v>63</v>
      </c>
    </row>
    <row r="31" spans="1:21" ht="22.5" customHeight="1">
      <c r="A31" s="39"/>
      <c r="B31" s="42" t="s">
        <v>64</v>
      </c>
      <c r="C31" s="31">
        <v>19630</v>
      </c>
      <c r="D31" s="32">
        <v>12493</v>
      </c>
      <c r="E31" s="33"/>
      <c r="F31" s="25">
        <v>479</v>
      </c>
      <c r="G31" s="32">
        <v>432</v>
      </c>
      <c r="H31" s="34">
        <v>254</v>
      </c>
      <c r="I31" s="33"/>
      <c r="J31" s="25">
        <v>19630</v>
      </c>
      <c r="K31" s="26">
        <f t="shared" si="0"/>
        <v>100</v>
      </c>
      <c r="L31" s="27">
        <v>68</v>
      </c>
      <c r="M31" s="28">
        <v>8</v>
      </c>
      <c r="N31" s="28"/>
      <c r="O31" s="165" t="e">
        <f t="shared" si="1"/>
        <v>#DIV/0!</v>
      </c>
      <c r="S31" s="133"/>
      <c r="T31" s="109"/>
      <c r="U31" s="109" t="s">
        <v>65</v>
      </c>
    </row>
    <row r="32" spans="1:21" ht="22.5" customHeight="1">
      <c r="A32" s="39"/>
      <c r="B32" s="43" t="s">
        <v>66</v>
      </c>
      <c r="C32" s="31">
        <v>13329</v>
      </c>
      <c r="D32" s="32">
        <v>8905</v>
      </c>
      <c r="E32" s="33"/>
      <c r="F32" s="25">
        <v>363</v>
      </c>
      <c r="G32" s="32">
        <v>315</v>
      </c>
      <c r="H32" s="34">
        <v>258</v>
      </c>
      <c r="I32" s="33"/>
      <c r="J32" s="25">
        <v>13329</v>
      </c>
      <c r="K32" s="26">
        <f t="shared" si="0"/>
        <v>100</v>
      </c>
      <c r="L32" s="27">
        <v>313</v>
      </c>
      <c r="M32" s="28">
        <v>5</v>
      </c>
      <c r="N32" s="28"/>
      <c r="O32" s="165" t="e">
        <f t="shared" si="1"/>
        <v>#DIV/0!</v>
      </c>
      <c r="S32" s="133"/>
      <c r="T32" s="109"/>
      <c r="U32" s="109" t="s">
        <v>67</v>
      </c>
    </row>
    <row r="33" spans="1:21" ht="22.5" customHeight="1">
      <c r="A33" s="39"/>
      <c r="B33" s="42" t="s">
        <v>68</v>
      </c>
      <c r="C33" s="31">
        <v>10234</v>
      </c>
      <c r="D33" s="32">
        <v>6445</v>
      </c>
      <c r="E33" s="33"/>
      <c r="F33" s="25">
        <v>239</v>
      </c>
      <c r="G33" s="32">
        <v>210</v>
      </c>
      <c r="H33" s="34">
        <v>140</v>
      </c>
      <c r="I33" s="33"/>
      <c r="J33" s="25">
        <v>10234</v>
      </c>
      <c r="K33" s="26">
        <f t="shared" si="0"/>
        <v>100</v>
      </c>
      <c r="L33" s="27">
        <v>165</v>
      </c>
      <c r="M33" s="28">
        <v>7</v>
      </c>
      <c r="N33" s="28"/>
      <c r="O33" s="165" t="e">
        <f t="shared" si="1"/>
        <v>#DIV/0!</v>
      </c>
      <c r="S33" s="133"/>
      <c r="T33" s="109"/>
      <c r="U33" s="109" t="s">
        <v>69</v>
      </c>
    </row>
    <row r="34" spans="1:21" ht="22.5" customHeight="1">
      <c r="A34" s="39"/>
      <c r="B34" s="42" t="s">
        <v>70</v>
      </c>
      <c r="C34" s="31">
        <v>14531</v>
      </c>
      <c r="D34" s="32">
        <v>9533</v>
      </c>
      <c r="E34" s="33"/>
      <c r="F34" s="25">
        <v>341</v>
      </c>
      <c r="G34" s="32">
        <v>307</v>
      </c>
      <c r="H34" s="34">
        <v>237</v>
      </c>
      <c r="I34" s="33"/>
      <c r="J34" s="25">
        <v>14531</v>
      </c>
      <c r="K34" s="26">
        <f t="shared" si="0"/>
        <v>100</v>
      </c>
      <c r="L34" s="27">
        <v>407</v>
      </c>
      <c r="M34" s="28">
        <v>10</v>
      </c>
      <c r="N34" s="28"/>
      <c r="O34" s="165" t="e">
        <f t="shared" si="1"/>
        <v>#DIV/0!</v>
      </c>
      <c r="S34" s="133"/>
      <c r="T34" s="109"/>
      <c r="U34" s="109" t="s">
        <v>71</v>
      </c>
    </row>
    <row r="35" spans="1:21" ht="22.5" customHeight="1">
      <c r="A35" s="39"/>
      <c r="B35" s="43" t="s">
        <v>72</v>
      </c>
      <c r="C35" s="31">
        <v>10953</v>
      </c>
      <c r="D35" s="32">
        <v>7930</v>
      </c>
      <c r="E35" s="33"/>
      <c r="F35" s="25">
        <v>260</v>
      </c>
      <c r="G35" s="32">
        <v>229</v>
      </c>
      <c r="H35" s="34">
        <v>162</v>
      </c>
      <c r="I35" s="33"/>
      <c r="J35" s="25">
        <v>10953</v>
      </c>
      <c r="K35" s="26">
        <f t="shared" si="0"/>
        <v>100</v>
      </c>
      <c r="L35" s="27">
        <v>372</v>
      </c>
      <c r="M35" s="28">
        <v>4</v>
      </c>
      <c r="N35" s="28"/>
      <c r="O35" s="165" t="e">
        <f t="shared" si="1"/>
        <v>#DIV/0!</v>
      </c>
      <c r="S35" s="133"/>
      <c r="T35" s="109"/>
      <c r="U35" s="109" t="s">
        <v>73</v>
      </c>
    </row>
    <row r="36" spans="1:21" ht="22.5" customHeight="1">
      <c r="A36" s="39"/>
      <c r="B36" s="42" t="s">
        <v>74</v>
      </c>
      <c r="C36" s="31">
        <v>18928</v>
      </c>
      <c r="D36" s="32">
        <v>10919</v>
      </c>
      <c r="E36" s="33"/>
      <c r="F36" s="25">
        <v>490</v>
      </c>
      <c r="G36" s="32">
        <v>433</v>
      </c>
      <c r="H36" s="34">
        <v>290</v>
      </c>
      <c r="I36" s="33"/>
      <c r="J36" s="25">
        <v>18928</v>
      </c>
      <c r="K36" s="26">
        <f t="shared" si="0"/>
        <v>100</v>
      </c>
      <c r="L36" s="27">
        <v>258</v>
      </c>
      <c r="M36" s="28">
        <v>12</v>
      </c>
      <c r="N36" s="28"/>
      <c r="O36" s="165" t="e">
        <f t="shared" si="1"/>
        <v>#DIV/0!</v>
      </c>
      <c r="S36" s="133"/>
      <c r="T36" s="109"/>
      <c r="U36" s="109" t="s">
        <v>75</v>
      </c>
    </row>
    <row r="37" spans="1:21" ht="22.5" customHeight="1">
      <c r="A37" s="39"/>
      <c r="B37" s="43" t="s">
        <v>76</v>
      </c>
      <c r="C37" s="31">
        <v>11723</v>
      </c>
      <c r="D37" s="32">
        <v>7759</v>
      </c>
      <c r="E37" s="33"/>
      <c r="F37" s="25">
        <v>279</v>
      </c>
      <c r="G37" s="32">
        <v>240</v>
      </c>
      <c r="H37" s="34">
        <v>180</v>
      </c>
      <c r="I37" s="33"/>
      <c r="J37" s="25">
        <v>11723</v>
      </c>
      <c r="K37" s="26">
        <f t="shared" si="0"/>
        <v>100</v>
      </c>
      <c r="L37" s="27">
        <v>448</v>
      </c>
      <c r="M37" s="28">
        <v>5</v>
      </c>
      <c r="N37" s="28"/>
      <c r="O37" s="165" t="e">
        <f t="shared" si="1"/>
        <v>#DIV/0!</v>
      </c>
      <c r="S37" s="133"/>
      <c r="T37" s="109"/>
      <c r="U37" s="109" t="s">
        <v>77</v>
      </c>
    </row>
    <row r="38" spans="1:21" ht="22.5" customHeight="1">
      <c r="A38" s="39"/>
      <c r="B38" s="42" t="s">
        <v>78</v>
      </c>
      <c r="C38" s="31">
        <v>11667</v>
      </c>
      <c r="D38" s="32">
        <v>7712</v>
      </c>
      <c r="E38" s="33"/>
      <c r="F38" s="25">
        <v>265</v>
      </c>
      <c r="G38" s="32">
        <v>240</v>
      </c>
      <c r="H38" s="34">
        <v>171</v>
      </c>
      <c r="I38" s="33"/>
      <c r="J38" s="25">
        <v>11667</v>
      </c>
      <c r="K38" s="26">
        <f t="shared" si="0"/>
        <v>100</v>
      </c>
      <c r="L38" s="27">
        <v>290</v>
      </c>
      <c r="M38" s="28">
        <v>5</v>
      </c>
      <c r="N38" s="28"/>
      <c r="O38" s="165" t="e">
        <f t="shared" si="1"/>
        <v>#DIV/0!</v>
      </c>
      <c r="S38" s="133"/>
      <c r="T38" s="109"/>
      <c r="U38" s="109" t="s">
        <v>79</v>
      </c>
    </row>
    <row r="39" spans="1:21" ht="22.5" customHeight="1">
      <c r="A39" s="39"/>
      <c r="B39" s="42" t="s">
        <v>80</v>
      </c>
      <c r="C39" s="31">
        <v>12748</v>
      </c>
      <c r="D39" s="32">
        <v>8819</v>
      </c>
      <c r="E39" s="33"/>
      <c r="F39" s="25">
        <v>261</v>
      </c>
      <c r="G39" s="32">
        <v>234</v>
      </c>
      <c r="H39" s="34">
        <v>179</v>
      </c>
      <c r="I39" s="33"/>
      <c r="J39" s="25">
        <v>12748</v>
      </c>
      <c r="K39" s="26">
        <f t="shared" si="0"/>
        <v>100</v>
      </c>
      <c r="L39" s="27">
        <v>65</v>
      </c>
      <c r="M39" s="28">
        <v>11</v>
      </c>
      <c r="N39" s="28"/>
      <c r="O39" s="165" t="e">
        <f t="shared" si="1"/>
        <v>#DIV/0!</v>
      </c>
      <c r="S39" s="133"/>
      <c r="T39" s="109"/>
      <c r="U39" s="109" t="s">
        <v>81</v>
      </c>
    </row>
    <row r="40" spans="1:21" ht="22.5" customHeight="1">
      <c r="A40" s="39"/>
      <c r="B40" s="42" t="s">
        <v>82</v>
      </c>
      <c r="C40" s="31">
        <v>25616</v>
      </c>
      <c r="D40" s="32">
        <v>15059</v>
      </c>
      <c r="E40" s="33"/>
      <c r="F40" s="25">
        <v>561</v>
      </c>
      <c r="G40" s="32">
        <v>426</v>
      </c>
      <c r="H40" s="34">
        <v>275</v>
      </c>
      <c r="I40" s="33"/>
      <c r="J40" s="25">
        <v>25616</v>
      </c>
      <c r="K40" s="26">
        <f t="shared" si="0"/>
        <v>100</v>
      </c>
      <c r="L40" s="27">
        <v>678</v>
      </c>
      <c r="M40" s="28">
        <v>11</v>
      </c>
      <c r="N40" s="28"/>
      <c r="O40" s="165" t="e">
        <f t="shared" si="1"/>
        <v>#DIV/0!</v>
      </c>
      <c r="S40" s="133"/>
      <c r="T40" s="109"/>
      <c r="U40" s="109" t="s">
        <v>83</v>
      </c>
    </row>
    <row r="41" spans="1:21" ht="22.5" customHeight="1">
      <c r="A41" s="39"/>
      <c r="B41" s="42" t="s">
        <v>84</v>
      </c>
      <c r="C41" s="31">
        <v>6809</v>
      </c>
      <c r="D41" s="32">
        <v>4157</v>
      </c>
      <c r="E41" s="33"/>
      <c r="F41" s="25">
        <v>216</v>
      </c>
      <c r="G41" s="32">
        <v>204</v>
      </c>
      <c r="H41" s="34">
        <v>149</v>
      </c>
      <c r="I41" s="33"/>
      <c r="J41" s="25">
        <v>6809</v>
      </c>
      <c r="K41" s="26">
        <f t="shared" si="0"/>
        <v>100</v>
      </c>
      <c r="L41" s="27">
        <v>57</v>
      </c>
      <c r="M41" s="28">
        <v>3</v>
      </c>
      <c r="N41" s="28"/>
      <c r="O41" s="165" t="e">
        <f t="shared" si="1"/>
        <v>#DIV/0!</v>
      </c>
      <c r="S41" s="133"/>
      <c r="T41" s="109"/>
      <c r="U41" s="109" t="s">
        <v>80</v>
      </c>
    </row>
    <row r="42" spans="1:21" ht="22.5" customHeight="1">
      <c r="A42" s="41"/>
      <c r="B42" s="43" t="s">
        <v>85</v>
      </c>
      <c r="C42" s="31">
        <v>9131</v>
      </c>
      <c r="D42" s="32">
        <v>4898</v>
      </c>
      <c r="E42" s="33"/>
      <c r="F42" s="25">
        <v>245</v>
      </c>
      <c r="G42" s="32">
        <v>216</v>
      </c>
      <c r="H42" s="34">
        <v>126</v>
      </c>
      <c r="I42" s="33"/>
      <c r="J42" s="25">
        <v>9131</v>
      </c>
      <c r="K42" s="26">
        <f t="shared" si="0"/>
        <v>100</v>
      </c>
      <c r="L42" s="27">
        <v>353</v>
      </c>
      <c r="M42" s="28">
        <v>6</v>
      </c>
      <c r="N42" s="28"/>
      <c r="O42" s="165" t="e">
        <f t="shared" si="1"/>
        <v>#DIV/0!</v>
      </c>
      <c r="S42" s="133"/>
      <c r="T42" s="109"/>
      <c r="U42" s="109" t="s">
        <v>86</v>
      </c>
    </row>
    <row r="43" spans="1:21" ht="22.5" customHeight="1">
      <c r="A43" s="163" t="s">
        <v>87</v>
      </c>
      <c r="B43" s="166"/>
      <c r="C43" s="31">
        <v>189936</v>
      </c>
      <c r="D43" s="32">
        <v>79868</v>
      </c>
      <c r="E43" s="33">
        <v>1330</v>
      </c>
      <c r="F43" s="25">
        <v>3513</v>
      </c>
      <c r="G43" s="32">
        <v>3114</v>
      </c>
      <c r="H43" s="34">
        <v>1601</v>
      </c>
      <c r="I43" s="33">
        <v>16</v>
      </c>
      <c r="J43" s="25">
        <v>78810</v>
      </c>
      <c r="K43" s="26">
        <f t="shared" si="0"/>
        <v>41.492923932271921</v>
      </c>
      <c r="L43" s="27">
        <v>319</v>
      </c>
      <c r="M43" s="28">
        <v>77</v>
      </c>
      <c r="N43" s="28">
        <v>11</v>
      </c>
      <c r="O43" s="165" t="e">
        <f t="shared" si="1"/>
        <v>#DIV/0!</v>
      </c>
      <c r="P43" s="6">
        <v>1</v>
      </c>
      <c r="Q43" s="6" t="s">
        <v>88</v>
      </c>
      <c r="S43" s="133"/>
      <c r="T43" s="109"/>
      <c r="U43" s="109" t="s">
        <v>89</v>
      </c>
    </row>
    <row r="44" spans="1:21" ht="22.5" customHeight="1">
      <c r="A44" s="163" t="s">
        <v>90</v>
      </c>
      <c r="B44" s="166"/>
      <c r="C44" s="31">
        <v>26251</v>
      </c>
      <c r="D44" s="32">
        <v>14101</v>
      </c>
      <c r="E44" s="33"/>
      <c r="F44" s="25">
        <v>999</v>
      </c>
      <c r="G44" s="32">
        <v>699</v>
      </c>
      <c r="H44" s="34">
        <v>293</v>
      </c>
      <c r="I44" s="33"/>
      <c r="J44" s="25">
        <v>24600</v>
      </c>
      <c r="K44" s="26">
        <f t="shared" si="0"/>
        <v>93.710715782255917</v>
      </c>
      <c r="L44" s="27">
        <v>494</v>
      </c>
      <c r="M44" s="28">
        <v>48</v>
      </c>
      <c r="N44" s="28">
        <v>7</v>
      </c>
      <c r="O44" s="132" t="e">
        <f t="shared" si="1"/>
        <v>#DIV/0!</v>
      </c>
      <c r="P44" s="6">
        <v>2</v>
      </c>
      <c r="S44" s="133"/>
      <c r="T44" s="109"/>
      <c r="U44" s="109" t="s">
        <v>91</v>
      </c>
    </row>
    <row r="45" spans="1:21" ht="22.5" customHeight="1">
      <c r="A45" s="163" t="s">
        <v>92</v>
      </c>
      <c r="B45" s="166"/>
      <c r="C45" s="31">
        <v>201695</v>
      </c>
      <c r="D45" s="32">
        <v>38761</v>
      </c>
      <c r="E45" s="33">
        <v>961</v>
      </c>
      <c r="F45" s="25">
        <v>6724</v>
      </c>
      <c r="G45" s="32">
        <v>4790</v>
      </c>
      <c r="H45" s="34">
        <v>1759</v>
      </c>
      <c r="I45" s="33">
        <v>0</v>
      </c>
      <c r="J45" s="25">
        <v>131851</v>
      </c>
      <c r="K45" s="26">
        <f t="shared" si="0"/>
        <v>65.371476734673635</v>
      </c>
      <c r="L45" s="27">
        <v>1793</v>
      </c>
      <c r="M45" s="28">
        <v>58</v>
      </c>
      <c r="N45" s="28">
        <v>11</v>
      </c>
      <c r="O45" s="131">
        <f>(C45+C46)/S45</f>
        <v>5.1791537064484476</v>
      </c>
      <c r="P45" s="6">
        <v>2</v>
      </c>
      <c r="S45" s="133">
        <v>47903</v>
      </c>
      <c r="T45" s="128" t="s">
        <v>92</v>
      </c>
      <c r="U45" s="128"/>
    </row>
    <row r="46" spans="1:21" ht="22.5" customHeight="1">
      <c r="A46" s="35"/>
      <c r="B46" s="44" t="s">
        <v>93</v>
      </c>
      <c r="C46" s="31">
        <v>46402</v>
      </c>
      <c r="D46" s="32">
        <v>6769</v>
      </c>
      <c r="E46" s="33">
        <v>24</v>
      </c>
      <c r="F46" s="25">
        <v>347</v>
      </c>
      <c r="G46" s="32">
        <v>32</v>
      </c>
      <c r="H46" s="34">
        <v>58</v>
      </c>
      <c r="I46" s="33">
        <v>0</v>
      </c>
      <c r="J46" s="25">
        <v>46402</v>
      </c>
      <c r="K46" s="26">
        <f t="shared" si="0"/>
        <v>100</v>
      </c>
      <c r="L46" s="27">
        <v>0</v>
      </c>
      <c r="M46" s="28">
        <v>10</v>
      </c>
      <c r="N46" s="28">
        <v>2</v>
      </c>
      <c r="O46" s="132" t="e">
        <f>C46/S46</f>
        <v>#DIV/0!</v>
      </c>
      <c r="P46" s="6">
        <v>2</v>
      </c>
      <c r="S46" s="133"/>
      <c r="T46" s="109"/>
      <c r="U46" s="111" t="s">
        <v>93</v>
      </c>
    </row>
    <row r="47" spans="1:21" ht="22.5" customHeight="1">
      <c r="A47" s="130" t="s">
        <v>94</v>
      </c>
      <c r="B47" s="167"/>
      <c r="C47" s="31">
        <v>205674</v>
      </c>
      <c r="D47" s="32">
        <v>52952</v>
      </c>
      <c r="E47" s="33"/>
      <c r="F47" s="25">
        <v>4707</v>
      </c>
      <c r="G47" s="32">
        <v>4474</v>
      </c>
      <c r="H47" s="34">
        <v>1072</v>
      </c>
      <c r="I47" s="33"/>
      <c r="J47" s="25">
        <v>177358</v>
      </c>
      <c r="K47" s="26">
        <f t="shared" si="0"/>
        <v>86.23258165835253</v>
      </c>
      <c r="L47" s="27">
        <v>1339</v>
      </c>
      <c r="M47" s="28">
        <v>70</v>
      </c>
      <c r="N47" s="28">
        <v>11</v>
      </c>
      <c r="O47" s="29">
        <f>C47/S47</f>
        <v>4.1940048939641112</v>
      </c>
      <c r="P47" s="6">
        <v>1</v>
      </c>
      <c r="Q47" s="6" t="s">
        <v>95</v>
      </c>
      <c r="S47" s="108">
        <v>49040</v>
      </c>
      <c r="T47" s="134" t="s">
        <v>94</v>
      </c>
      <c r="U47" s="134"/>
    </row>
    <row r="48" spans="1:21" ht="22.5" customHeight="1">
      <c r="A48" s="130" t="s">
        <v>96</v>
      </c>
      <c r="B48" s="167"/>
      <c r="C48" s="31">
        <v>177525</v>
      </c>
      <c r="D48" s="32">
        <v>41881</v>
      </c>
      <c r="E48" s="33">
        <v>712</v>
      </c>
      <c r="F48" s="25">
        <v>5770</v>
      </c>
      <c r="G48" s="32">
        <v>4624</v>
      </c>
      <c r="H48" s="34">
        <v>1315</v>
      </c>
      <c r="I48" s="33">
        <v>26</v>
      </c>
      <c r="J48" s="25">
        <v>103666</v>
      </c>
      <c r="K48" s="26">
        <f t="shared" si="0"/>
        <v>58.395155611885649</v>
      </c>
      <c r="L48" s="27">
        <v>162</v>
      </c>
      <c r="M48" s="28">
        <v>114</v>
      </c>
      <c r="N48" s="28">
        <v>11</v>
      </c>
      <c r="O48" s="29">
        <f>C48/S48</f>
        <v>4.3644744929317767</v>
      </c>
      <c r="P48" s="6">
        <v>2</v>
      </c>
      <c r="S48" s="108">
        <v>40675</v>
      </c>
      <c r="T48" s="134" t="s">
        <v>96</v>
      </c>
      <c r="U48" s="134"/>
    </row>
    <row r="49" spans="1:22" ht="22.5" customHeight="1">
      <c r="A49" s="169" t="s">
        <v>97</v>
      </c>
      <c r="B49" s="170"/>
      <c r="C49" s="31">
        <v>231745</v>
      </c>
      <c r="D49" s="32">
        <v>60306</v>
      </c>
      <c r="E49" s="33">
        <v>447</v>
      </c>
      <c r="F49" s="25">
        <v>8653</v>
      </c>
      <c r="G49" s="32">
        <v>8050</v>
      </c>
      <c r="H49" s="34">
        <v>1938</v>
      </c>
      <c r="I49" s="33">
        <v>2</v>
      </c>
      <c r="J49" s="25">
        <v>217595</v>
      </c>
      <c r="K49" s="26">
        <f t="shared" si="0"/>
        <v>93.894150898617013</v>
      </c>
      <c r="L49" s="27">
        <v>3348</v>
      </c>
      <c r="M49" s="28">
        <v>105</v>
      </c>
      <c r="N49" s="28">
        <v>15</v>
      </c>
      <c r="O49" s="131">
        <f>(C49+C50)/S49</f>
        <v>4.957334891876096</v>
      </c>
      <c r="P49" s="6">
        <v>2</v>
      </c>
      <c r="S49" s="133">
        <v>65018</v>
      </c>
      <c r="T49" s="134" t="s">
        <v>97</v>
      </c>
      <c r="U49" s="134"/>
    </row>
    <row r="50" spans="1:22" ht="22.5" customHeight="1">
      <c r="A50" s="169" t="s">
        <v>98</v>
      </c>
      <c r="B50" s="164"/>
      <c r="C50" s="31">
        <v>90571</v>
      </c>
      <c r="D50" s="32">
        <v>24893</v>
      </c>
      <c r="E50" s="33">
        <v>0</v>
      </c>
      <c r="F50" s="25">
        <v>1548</v>
      </c>
      <c r="G50" s="32">
        <v>1004</v>
      </c>
      <c r="H50" s="34">
        <v>337</v>
      </c>
      <c r="I50" s="33">
        <v>0</v>
      </c>
      <c r="J50" s="25">
        <v>69614</v>
      </c>
      <c r="K50" s="26">
        <f t="shared" si="0"/>
        <v>76.861246977509353</v>
      </c>
      <c r="L50" s="27">
        <v>2395</v>
      </c>
      <c r="M50" s="28">
        <v>13</v>
      </c>
      <c r="N50" s="28">
        <v>7</v>
      </c>
      <c r="O50" s="132" t="e">
        <f>C50/S50</f>
        <v>#DIV/0!</v>
      </c>
      <c r="P50" s="6">
        <v>2</v>
      </c>
      <c r="S50" s="133"/>
      <c r="T50" s="134" t="s">
        <v>98</v>
      </c>
      <c r="U50" s="171"/>
    </row>
    <row r="51" spans="1:22" ht="22.5" customHeight="1">
      <c r="A51" s="163" t="s">
        <v>99</v>
      </c>
      <c r="B51" s="166"/>
      <c r="C51" s="31">
        <v>165330</v>
      </c>
      <c r="D51" s="32">
        <v>44961</v>
      </c>
      <c r="E51" s="33">
        <v>662</v>
      </c>
      <c r="F51" s="25">
        <v>3348</v>
      </c>
      <c r="G51" s="32">
        <v>2945</v>
      </c>
      <c r="H51" s="34">
        <v>1123</v>
      </c>
      <c r="I51" s="33">
        <v>8</v>
      </c>
      <c r="J51" s="25">
        <v>98864</v>
      </c>
      <c r="K51" s="26">
        <f t="shared" si="0"/>
        <v>59.797979797979792</v>
      </c>
      <c r="L51" s="27">
        <v>2212</v>
      </c>
      <c r="M51" s="28">
        <v>107</v>
      </c>
      <c r="N51" s="28">
        <v>12</v>
      </c>
      <c r="O51" s="131">
        <f>(C51+C52+C53)/S51</f>
        <v>5.6116952823378012</v>
      </c>
      <c r="P51" s="6">
        <v>1</v>
      </c>
      <c r="Q51" s="6" t="s">
        <v>100</v>
      </c>
      <c r="S51" s="133">
        <v>31859</v>
      </c>
      <c r="T51" s="128" t="s">
        <v>99</v>
      </c>
      <c r="U51" s="128"/>
    </row>
    <row r="52" spans="1:22" ht="22.5" customHeight="1">
      <c r="A52" s="35"/>
      <c r="B52" s="43" t="s">
        <v>101</v>
      </c>
      <c r="C52" s="31">
        <v>6616</v>
      </c>
      <c r="D52" s="32">
        <v>4727</v>
      </c>
      <c r="E52" s="33">
        <v>2</v>
      </c>
      <c r="F52" s="25">
        <v>41</v>
      </c>
      <c r="G52" s="32">
        <v>14</v>
      </c>
      <c r="H52" s="34">
        <v>26</v>
      </c>
      <c r="I52" s="33">
        <v>1</v>
      </c>
      <c r="J52" s="25">
        <v>6616</v>
      </c>
      <c r="K52" s="26">
        <f t="shared" si="0"/>
        <v>100</v>
      </c>
      <c r="L52" s="27">
        <v>6</v>
      </c>
      <c r="M52" s="28">
        <v>9</v>
      </c>
      <c r="N52" s="28">
        <v>0</v>
      </c>
      <c r="O52" s="165" t="e">
        <f>C52/S52</f>
        <v>#DIV/0!</v>
      </c>
      <c r="P52" s="6">
        <v>2</v>
      </c>
      <c r="S52" s="133"/>
      <c r="T52" s="109"/>
      <c r="U52" s="111" t="s">
        <v>101</v>
      </c>
    </row>
    <row r="53" spans="1:22" ht="22.5" customHeight="1">
      <c r="A53" s="35"/>
      <c r="B53" s="44" t="s">
        <v>102</v>
      </c>
      <c r="C53" s="31">
        <v>6837</v>
      </c>
      <c r="D53" s="32">
        <v>4612</v>
      </c>
      <c r="E53" s="33">
        <v>0</v>
      </c>
      <c r="F53" s="25">
        <v>53</v>
      </c>
      <c r="G53" s="32">
        <v>19</v>
      </c>
      <c r="H53" s="34">
        <v>36</v>
      </c>
      <c r="I53" s="33">
        <v>1</v>
      </c>
      <c r="J53" s="25">
        <v>6837</v>
      </c>
      <c r="K53" s="26">
        <f t="shared" si="0"/>
        <v>100</v>
      </c>
      <c r="L53" s="27">
        <v>17</v>
      </c>
      <c r="M53" s="28">
        <v>8</v>
      </c>
      <c r="N53" s="28">
        <v>0</v>
      </c>
      <c r="O53" s="132" t="e">
        <f>C53/S53</f>
        <v>#DIV/0!</v>
      </c>
      <c r="P53" s="6">
        <v>2</v>
      </c>
      <c r="S53" s="133"/>
      <c r="T53" s="109"/>
      <c r="U53" s="111" t="s">
        <v>102</v>
      </c>
    </row>
    <row r="54" spans="1:22" ht="22.5" customHeight="1">
      <c r="A54" s="163" t="s">
        <v>103</v>
      </c>
      <c r="B54" s="172"/>
      <c r="C54" s="31">
        <v>233720</v>
      </c>
      <c r="D54" s="32">
        <v>51137</v>
      </c>
      <c r="E54" s="33"/>
      <c r="F54" s="25">
        <v>3993</v>
      </c>
      <c r="G54" s="32">
        <v>3416</v>
      </c>
      <c r="H54" s="34">
        <v>997</v>
      </c>
      <c r="I54" s="33"/>
      <c r="J54" s="25">
        <v>86796</v>
      </c>
      <c r="K54" s="26">
        <f t="shared" si="0"/>
        <v>37.136744822864962</v>
      </c>
      <c r="L54" s="27">
        <v>703</v>
      </c>
      <c r="M54" s="28">
        <v>55</v>
      </c>
      <c r="N54" s="28">
        <v>12</v>
      </c>
      <c r="O54" s="131">
        <f>(C54+C55+C56+C57)/S54</f>
        <v>6.6516268980477227</v>
      </c>
      <c r="P54" s="6">
        <v>2</v>
      </c>
      <c r="S54" s="133">
        <v>41490</v>
      </c>
      <c r="T54" s="128" t="s">
        <v>103</v>
      </c>
      <c r="U54" s="128"/>
    </row>
    <row r="55" spans="1:22" ht="22.5" customHeight="1">
      <c r="A55" s="39"/>
      <c r="B55" s="45" t="s">
        <v>104</v>
      </c>
      <c r="C55" s="31">
        <v>8671</v>
      </c>
      <c r="D55" s="32">
        <v>5137</v>
      </c>
      <c r="E55" s="33"/>
      <c r="F55" s="25">
        <v>129</v>
      </c>
      <c r="G55" s="32">
        <v>91</v>
      </c>
      <c r="H55" s="34">
        <v>37</v>
      </c>
      <c r="I55" s="33"/>
      <c r="J55" s="25">
        <v>6832</v>
      </c>
      <c r="K55" s="26">
        <f t="shared" si="0"/>
        <v>78.791373543997238</v>
      </c>
      <c r="L55" s="27">
        <v>0</v>
      </c>
      <c r="M55" s="28">
        <v>3</v>
      </c>
      <c r="N55" s="28">
        <v>0</v>
      </c>
      <c r="O55" s="165" t="e">
        <f>C55/S55</f>
        <v>#DIV/0!</v>
      </c>
      <c r="P55" s="6">
        <v>2</v>
      </c>
      <c r="S55" s="133"/>
      <c r="T55" s="109"/>
      <c r="U55" s="111" t="s">
        <v>104</v>
      </c>
    </row>
    <row r="56" spans="1:22" ht="22.5" customHeight="1">
      <c r="A56" s="39"/>
      <c r="B56" s="37" t="s">
        <v>105</v>
      </c>
      <c r="C56" s="31">
        <v>7747</v>
      </c>
      <c r="D56" s="32">
        <v>4794</v>
      </c>
      <c r="E56" s="33"/>
      <c r="F56" s="25">
        <v>159</v>
      </c>
      <c r="G56" s="32">
        <v>106</v>
      </c>
      <c r="H56" s="34">
        <v>64</v>
      </c>
      <c r="I56" s="33"/>
      <c r="J56" s="25">
        <v>5587</v>
      </c>
      <c r="K56" s="26">
        <f t="shared" si="0"/>
        <v>72.118239318445859</v>
      </c>
      <c r="L56" s="27">
        <v>0</v>
      </c>
      <c r="M56" s="28">
        <v>3</v>
      </c>
      <c r="N56" s="28">
        <v>0</v>
      </c>
      <c r="O56" s="165" t="e">
        <f>(C56+C57)/S56</f>
        <v>#DIV/0!</v>
      </c>
      <c r="P56" s="6">
        <v>2</v>
      </c>
      <c r="S56" s="133"/>
      <c r="T56" s="109"/>
      <c r="U56" s="111" t="s">
        <v>105</v>
      </c>
    </row>
    <row r="57" spans="1:22" ht="22.5" customHeight="1">
      <c r="A57" s="41"/>
      <c r="B57" s="37" t="s">
        <v>106</v>
      </c>
      <c r="C57" s="31">
        <v>25838</v>
      </c>
      <c r="D57" s="32">
        <v>8846</v>
      </c>
      <c r="E57" s="33"/>
      <c r="F57" s="25">
        <v>374</v>
      </c>
      <c r="G57" s="32">
        <v>324</v>
      </c>
      <c r="H57" s="34">
        <v>181</v>
      </c>
      <c r="I57" s="33"/>
      <c r="J57" s="25">
        <v>12133</v>
      </c>
      <c r="K57" s="26">
        <f t="shared" si="0"/>
        <v>46.957968883040486</v>
      </c>
      <c r="L57" s="27">
        <v>8</v>
      </c>
      <c r="M57" s="28">
        <v>3</v>
      </c>
      <c r="N57" s="28">
        <v>0</v>
      </c>
      <c r="O57" s="132" t="e">
        <f>C57/S57</f>
        <v>#DIV/0!</v>
      </c>
      <c r="P57" s="6">
        <v>2</v>
      </c>
      <c r="S57" s="133"/>
      <c r="T57" s="109"/>
      <c r="U57" s="109" t="s">
        <v>106</v>
      </c>
    </row>
    <row r="58" spans="1:22" ht="22.5" customHeight="1">
      <c r="A58" s="126" t="s">
        <v>107</v>
      </c>
      <c r="B58" s="172"/>
      <c r="C58" s="31">
        <v>158237</v>
      </c>
      <c r="D58" s="32">
        <v>40681</v>
      </c>
      <c r="E58" s="33">
        <v>511</v>
      </c>
      <c r="F58" s="25">
        <v>5053</v>
      </c>
      <c r="G58" s="32">
        <v>3605</v>
      </c>
      <c r="H58" s="34">
        <v>1964</v>
      </c>
      <c r="I58" s="33">
        <v>15</v>
      </c>
      <c r="J58" s="25">
        <v>116338</v>
      </c>
      <c r="K58" s="26">
        <f t="shared" si="0"/>
        <v>73.521363524333751</v>
      </c>
      <c r="L58" s="27">
        <v>917</v>
      </c>
      <c r="M58" s="28">
        <v>53</v>
      </c>
      <c r="N58" s="28">
        <v>13</v>
      </c>
      <c r="O58" s="29">
        <f>C58/S58</f>
        <v>6.2383993692095405</v>
      </c>
      <c r="P58" s="6">
        <v>2</v>
      </c>
      <c r="S58" s="108">
        <v>25365</v>
      </c>
      <c r="T58" s="128" t="s">
        <v>108</v>
      </c>
      <c r="U58" s="129"/>
    </row>
    <row r="59" spans="1:22" ht="22.5" customHeight="1">
      <c r="A59" s="126" t="s">
        <v>109</v>
      </c>
      <c r="B59" s="172"/>
      <c r="C59" s="46">
        <v>132958</v>
      </c>
      <c r="D59" s="32">
        <v>31169</v>
      </c>
      <c r="E59" s="33">
        <v>384</v>
      </c>
      <c r="F59" s="25">
        <v>3976</v>
      </c>
      <c r="G59" s="32">
        <v>1727</v>
      </c>
      <c r="H59" s="34">
        <v>588</v>
      </c>
      <c r="I59" s="33">
        <v>2</v>
      </c>
      <c r="J59" s="25">
        <v>65027</v>
      </c>
      <c r="K59" s="26">
        <f t="shared" si="0"/>
        <v>48.907925811158407</v>
      </c>
      <c r="L59" s="27">
        <v>2508</v>
      </c>
      <c r="M59" s="28">
        <v>50</v>
      </c>
      <c r="N59" s="28">
        <v>7</v>
      </c>
      <c r="O59" s="29">
        <f>C59/S59</f>
        <v>6.981621508086536</v>
      </c>
      <c r="P59" s="6">
        <v>2</v>
      </c>
      <c r="S59" s="108">
        <v>19044</v>
      </c>
      <c r="T59" s="128" t="s">
        <v>110</v>
      </c>
      <c r="U59" s="129"/>
    </row>
    <row r="60" spans="1:22" ht="22.5" customHeight="1">
      <c r="A60" s="126" t="s">
        <v>111</v>
      </c>
      <c r="B60" s="127"/>
      <c r="C60" s="31">
        <v>209256</v>
      </c>
      <c r="D60" s="32">
        <v>81916</v>
      </c>
      <c r="E60" s="33">
        <v>885</v>
      </c>
      <c r="F60" s="25">
        <v>6149</v>
      </c>
      <c r="G60" s="32">
        <v>5146</v>
      </c>
      <c r="H60" s="34">
        <v>2086</v>
      </c>
      <c r="I60" s="33">
        <v>4</v>
      </c>
      <c r="J60" s="25">
        <v>151321</v>
      </c>
      <c r="K60" s="26">
        <f t="shared" si="0"/>
        <v>72.313816569178428</v>
      </c>
      <c r="L60" s="27">
        <v>5430</v>
      </c>
      <c r="M60" s="28">
        <v>122</v>
      </c>
      <c r="N60" s="28">
        <v>11</v>
      </c>
      <c r="O60" s="29">
        <f>C60/S60</f>
        <v>3.7493684040780493</v>
      </c>
      <c r="P60" s="6">
        <v>2</v>
      </c>
      <c r="S60" s="108">
        <v>55811</v>
      </c>
      <c r="T60" s="128" t="s">
        <v>112</v>
      </c>
      <c r="U60" s="129"/>
      <c r="V60" s="30"/>
    </row>
    <row r="61" spans="1:22" ht="22.5" customHeight="1">
      <c r="A61" s="163" t="s">
        <v>113</v>
      </c>
      <c r="B61" s="127"/>
      <c r="C61" s="31">
        <v>413546</v>
      </c>
      <c r="D61" s="32">
        <v>88406</v>
      </c>
      <c r="E61" s="33">
        <v>4557</v>
      </c>
      <c r="F61" s="25">
        <v>11689</v>
      </c>
      <c r="G61" s="32">
        <v>9640</v>
      </c>
      <c r="H61" s="34">
        <v>2620</v>
      </c>
      <c r="I61" s="33">
        <v>102</v>
      </c>
      <c r="J61" s="25">
        <v>200223</v>
      </c>
      <c r="K61" s="26">
        <f t="shared" si="0"/>
        <v>48.416137503445803</v>
      </c>
      <c r="L61" s="27">
        <v>13261</v>
      </c>
      <c r="M61" s="28">
        <v>454</v>
      </c>
      <c r="N61" s="28">
        <v>22</v>
      </c>
      <c r="O61" s="131">
        <f>(C61+C62+C63+C64+C65+C66+C67+C68+C69)/S61</f>
        <v>7.5946668268220172</v>
      </c>
      <c r="P61" s="173">
        <v>2</v>
      </c>
      <c r="Q61" s="103"/>
      <c r="R61" s="103"/>
      <c r="S61" s="133">
        <v>66602</v>
      </c>
      <c r="T61" s="128" t="s">
        <v>114</v>
      </c>
      <c r="U61" s="129"/>
      <c r="V61" s="47"/>
    </row>
    <row r="62" spans="1:22" ht="22.5" customHeight="1">
      <c r="A62" s="48"/>
      <c r="B62" s="49" t="s">
        <v>115</v>
      </c>
      <c r="C62" s="31">
        <v>30353</v>
      </c>
      <c r="D62" s="32">
        <v>10921</v>
      </c>
      <c r="E62" s="33">
        <v>283</v>
      </c>
      <c r="F62" s="25">
        <v>1581</v>
      </c>
      <c r="G62" s="32">
        <v>1484</v>
      </c>
      <c r="H62" s="34">
        <v>662</v>
      </c>
      <c r="I62" s="33">
        <v>2</v>
      </c>
      <c r="J62" s="25">
        <v>30353</v>
      </c>
      <c r="K62" s="26">
        <f t="shared" si="0"/>
        <v>100</v>
      </c>
      <c r="L62" s="27"/>
      <c r="M62" s="28"/>
      <c r="N62" s="28">
        <v>7</v>
      </c>
      <c r="O62" s="165" t="e">
        <f t="shared" ref="O62:O69" si="2">C62/S62</f>
        <v>#DIV/0!</v>
      </c>
      <c r="P62" s="174"/>
      <c r="Q62" s="104"/>
      <c r="R62" s="104"/>
      <c r="S62" s="133"/>
      <c r="T62" s="112"/>
      <c r="U62" s="109" t="s">
        <v>115</v>
      </c>
      <c r="V62" s="47"/>
    </row>
    <row r="63" spans="1:22" ht="22.5" customHeight="1">
      <c r="A63" s="50"/>
      <c r="B63" s="44" t="s">
        <v>116</v>
      </c>
      <c r="C63" s="31">
        <v>8479</v>
      </c>
      <c r="D63" s="32">
        <v>3804</v>
      </c>
      <c r="E63" s="33">
        <v>3</v>
      </c>
      <c r="F63" s="25">
        <v>272</v>
      </c>
      <c r="G63" s="32">
        <v>257</v>
      </c>
      <c r="H63" s="34">
        <v>76</v>
      </c>
      <c r="I63" s="33">
        <v>0</v>
      </c>
      <c r="J63" s="25">
        <v>8479</v>
      </c>
      <c r="K63" s="26">
        <f t="shared" si="0"/>
        <v>100</v>
      </c>
      <c r="L63" s="27"/>
      <c r="M63" s="28"/>
      <c r="N63" s="28"/>
      <c r="O63" s="165" t="e">
        <f t="shared" si="2"/>
        <v>#DIV/0!</v>
      </c>
      <c r="P63" s="174"/>
      <c r="Q63" s="104"/>
      <c r="R63" s="104"/>
      <c r="S63" s="133"/>
      <c r="T63" s="112"/>
      <c r="U63" s="109" t="s">
        <v>117</v>
      </c>
      <c r="V63" s="47"/>
    </row>
    <row r="64" spans="1:22" ht="22.5" customHeight="1">
      <c r="A64" s="39"/>
      <c r="B64" s="44" t="s">
        <v>118</v>
      </c>
      <c r="C64" s="31">
        <v>6447</v>
      </c>
      <c r="D64" s="32">
        <v>3166</v>
      </c>
      <c r="E64" s="33">
        <v>5</v>
      </c>
      <c r="F64" s="25">
        <v>232</v>
      </c>
      <c r="G64" s="32">
        <v>226</v>
      </c>
      <c r="H64" s="34">
        <v>67</v>
      </c>
      <c r="I64" s="33">
        <v>0</v>
      </c>
      <c r="J64" s="25">
        <v>6447</v>
      </c>
      <c r="K64" s="26">
        <f t="shared" si="0"/>
        <v>100</v>
      </c>
      <c r="L64" s="27"/>
      <c r="M64" s="28"/>
      <c r="N64" s="28"/>
      <c r="O64" s="165" t="e">
        <f t="shared" si="2"/>
        <v>#DIV/0!</v>
      </c>
      <c r="P64" s="174"/>
      <c r="Q64" s="104"/>
      <c r="R64" s="104"/>
      <c r="S64" s="133"/>
      <c r="T64" s="109"/>
      <c r="U64" s="109" t="s">
        <v>119</v>
      </c>
      <c r="V64" s="47"/>
    </row>
    <row r="65" spans="1:22" ht="22.5" customHeight="1">
      <c r="A65" s="35"/>
      <c r="B65" s="44" t="s">
        <v>120</v>
      </c>
      <c r="C65" s="31">
        <v>8972</v>
      </c>
      <c r="D65" s="32">
        <v>4002</v>
      </c>
      <c r="E65" s="33">
        <v>12</v>
      </c>
      <c r="F65" s="25">
        <v>416</v>
      </c>
      <c r="G65" s="32">
        <v>407</v>
      </c>
      <c r="H65" s="34">
        <v>147</v>
      </c>
      <c r="I65" s="33">
        <v>0</v>
      </c>
      <c r="J65" s="25">
        <v>8972</v>
      </c>
      <c r="K65" s="26">
        <f t="shared" si="0"/>
        <v>100</v>
      </c>
      <c r="L65" s="27"/>
      <c r="M65" s="28"/>
      <c r="N65" s="28"/>
      <c r="O65" s="165" t="e">
        <f t="shared" si="2"/>
        <v>#DIV/0!</v>
      </c>
      <c r="P65" s="174"/>
      <c r="Q65" s="104"/>
      <c r="R65" s="104"/>
      <c r="S65" s="133"/>
      <c r="T65" s="109"/>
      <c r="U65" s="109" t="s">
        <v>121</v>
      </c>
      <c r="V65" s="47"/>
    </row>
    <row r="66" spans="1:22" ht="22.5" customHeight="1">
      <c r="A66" s="35"/>
      <c r="B66" s="44" t="s">
        <v>122</v>
      </c>
      <c r="C66" s="31">
        <v>8830</v>
      </c>
      <c r="D66" s="32">
        <v>4777</v>
      </c>
      <c r="E66" s="33">
        <v>9</v>
      </c>
      <c r="F66" s="25">
        <v>310</v>
      </c>
      <c r="G66" s="32">
        <v>290</v>
      </c>
      <c r="H66" s="34">
        <v>138</v>
      </c>
      <c r="I66" s="33">
        <v>0</v>
      </c>
      <c r="J66" s="25">
        <v>8830</v>
      </c>
      <c r="K66" s="26">
        <f t="shared" si="0"/>
        <v>100</v>
      </c>
      <c r="L66" s="27"/>
      <c r="M66" s="28"/>
      <c r="N66" s="28"/>
      <c r="O66" s="165" t="e">
        <f t="shared" si="2"/>
        <v>#DIV/0!</v>
      </c>
      <c r="P66" s="174"/>
      <c r="Q66" s="104"/>
      <c r="R66" s="104"/>
      <c r="S66" s="133"/>
      <c r="T66" s="109"/>
      <c r="U66" s="109" t="s">
        <v>123</v>
      </c>
      <c r="V66" s="47"/>
    </row>
    <row r="67" spans="1:22" ht="22.5" customHeight="1">
      <c r="A67" s="35"/>
      <c r="B67" s="43" t="s">
        <v>124</v>
      </c>
      <c r="C67" s="31">
        <v>8340</v>
      </c>
      <c r="D67" s="32">
        <v>3709</v>
      </c>
      <c r="E67" s="33">
        <v>4</v>
      </c>
      <c r="F67" s="25">
        <v>350</v>
      </c>
      <c r="G67" s="32">
        <v>331</v>
      </c>
      <c r="H67" s="34">
        <v>94</v>
      </c>
      <c r="I67" s="33">
        <v>0</v>
      </c>
      <c r="J67" s="25">
        <v>8340</v>
      </c>
      <c r="K67" s="26">
        <f t="shared" si="0"/>
        <v>100</v>
      </c>
      <c r="L67" s="27"/>
      <c r="M67" s="28"/>
      <c r="N67" s="28"/>
      <c r="O67" s="165" t="e">
        <f t="shared" si="2"/>
        <v>#DIV/0!</v>
      </c>
      <c r="P67" s="174"/>
      <c r="Q67" s="104"/>
      <c r="R67" s="104"/>
      <c r="S67" s="133"/>
      <c r="T67" s="109"/>
      <c r="U67" s="109" t="s">
        <v>125</v>
      </c>
      <c r="V67" s="47"/>
    </row>
    <row r="68" spans="1:22" ht="22.5" customHeight="1">
      <c r="A68" s="35"/>
      <c r="B68" s="44" t="s">
        <v>126</v>
      </c>
      <c r="C68" s="31">
        <v>7254</v>
      </c>
      <c r="D68" s="32">
        <v>3609</v>
      </c>
      <c r="E68" s="33">
        <v>4</v>
      </c>
      <c r="F68" s="25">
        <v>375</v>
      </c>
      <c r="G68" s="32">
        <v>368</v>
      </c>
      <c r="H68" s="34">
        <v>77</v>
      </c>
      <c r="I68" s="33">
        <v>0</v>
      </c>
      <c r="J68" s="25">
        <v>7254</v>
      </c>
      <c r="K68" s="26">
        <f t="shared" si="0"/>
        <v>100</v>
      </c>
      <c r="L68" s="27"/>
      <c r="M68" s="28"/>
      <c r="N68" s="28"/>
      <c r="O68" s="165" t="e">
        <f t="shared" si="2"/>
        <v>#DIV/0!</v>
      </c>
      <c r="P68" s="174"/>
      <c r="Q68" s="104"/>
      <c r="R68" s="104"/>
      <c r="S68" s="133"/>
      <c r="T68" s="109"/>
      <c r="U68" s="109" t="s">
        <v>127</v>
      </c>
      <c r="V68" s="47"/>
    </row>
    <row r="69" spans="1:22" ht="22.5" customHeight="1">
      <c r="A69" s="51"/>
      <c r="B69" s="43" t="s">
        <v>128</v>
      </c>
      <c r="C69" s="31">
        <v>13599</v>
      </c>
      <c r="D69" s="32">
        <v>4615</v>
      </c>
      <c r="E69" s="33">
        <v>64</v>
      </c>
      <c r="F69" s="25">
        <v>235</v>
      </c>
      <c r="G69" s="32">
        <v>211</v>
      </c>
      <c r="H69" s="34">
        <v>79</v>
      </c>
      <c r="I69" s="33">
        <v>0</v>
      </c>
      <c r="J69" s="25">
        <v>13599</v>
      </c>
      <c r="K69" s="26">
        <f t="shared" si="0"/>
        <v>100</v>
      </c>
      <c r="L69" s="27"/>
      <c r="M69" s="28"/>
      <c r="N69" s="28">
        <v>2</v>
      </c>
      <c r="O69" s="132" t="e">
        <f t="shared" si="2"/>
        <v>#DIV/0!</v>
      </c>
      <c r="P69" s="174"/>
      <c r="Q69" s="104"/>
      <c r="R69" s="104"/>
      <c r="S69" s="133"/>
      <c r="T69" s="109"/>
      <c r="U69" s="109" t="s">
        <v>129</v>
      </c>
      <c r="V69" s="47"/>
    </row>
    <row r="70" spans="1:22" ht="22.5" customHeight="1">
      <c r="A70" s="163" t="s">
        <v>130</v>
      </c>
      <c r="B70" s="172"/>
      <c r="C70" s="31">
        <v>199794</v>
      </c>
      <c r="D70" s="32">
        <v>56614</v>
      </c>
      <c r="E70" s="33">
        <v>1151</v>
      </c>
      <c r="F70" s="25">
        <v>5362</v>
      </c>
      <c r="G70" s="32">
        <v>5117</v>
      </c>
      <c r="H70" s="34">
        <v>1540</v>
      </c>
      <c r="I70" s="33">
        <v>16</v>
      </c>
      <c r="J70" s="25">
        <v>143006</v>
      </c>
      <c r="K70" s="26">
        <f t="shared" si="0"/>
        <v>71.576724025746515</v>
      </c>
      <c r="L70" s="27">
        <v>4722</v>
      </c>
      <c r="M70" s="28">
        <v>54</v>
      </c>
      <c r="N70" s="28">
        <v>16</v>
      </c>
      <c r="O70" s="131">
        <f>(C70+C71+C72+C73+C74)/S70</f>
        <v>4.4865700364410595</v>
      </c>
      <c r="P70" s="6">
        <v>2</v>
      </c>
      <c r="S70" s="133">
        <v>97692</v>
      </c>
      <c r="T70" s="128" t="s">
        <v>131</v>
      </c>
      <c r="U70" s="129"/>
      <c r="V70" s="52"/>
    </row>
    <row r="71" spans="1:22" ht="22.5" customHeight="1">
      <c r="A71" s="41"/>
      <c r="B71" s="53" t="s">
        <v>132</v>
      </c>
      <c r="C71" s="31">
        <v>27125</v>
      </c>
      <c r="D71" s="32">
        <v>9324</v>
      </c>
      <c r="E71" s="33">
        <v>0</v>
      </c>
      <c r="F71" s="25">
        <v>1051</v>
      </c>
      <c r="G71" s="32">
        <v>1031</v>
      </c>
      <c r="H71" s="34">
        <v>369</v>
      </c>
      <c r="I71" s="33">
        <v>0</v>
      </c>
      <c r="J71" s="25">
        <v>23388</v>
      </c>
      <c r="K71" s="26">
        <f t="shared" si="0"/>
        <v>86.22304147465438</v>
      </c>
      <c r="L71" s="27">
        <v>1533</v>
      </c>
      <c r="M71" s="28">
        <v>13</v>
      </c>
      <c r="N71" s="28">
        <v>6</v>
      </c>
      <c r="O71" s="165" t="e">
        <f>C71/S71</f>
        <v>#DIV/0!</v>
      </c>
      <c r="P71" s="6">
        <v>2</v>
      </c>
      <c r="S71" s="133"/>
      <c r="T71" s="109"/>
      <c r="U71" s="113" t="s">
        <v>132</v>
      </c>
    </row>
    <row r="72" spans="1:22" ht="22.5" customHeight="1">
      <c r="A72" s="126" t="s">
        <v>133</v>
      </c>
      <c r="B72" s="172"/>
      <c r="C72" s="31">
        <v>70941</v>
      </c>
      <c r="D72" s="32">
        <v>28673</v>
      </c>
      <c r="E72" s="33">
        <v>140</v>
      </c>
      <c r="F72" s="25">
        <v>2119</v>
      </c>
      <c r="G72" s="32">
        <v>2064</v>
      </c>
      <c r="H72" s="34">
        <v>973</v>
      </c>
      <c r="I72" s="33">
        <v>0</v>
      </c>
      <c r="J72" s="25">
        <v>56937</v>
      </c>
      <c r="K72" s="26">
        <f t="shared" si="0"/>
        <v>80.25965238719499</v>
      </c>
      <c r="L72" s="27">
        <v>1207</v>
      </c>
      <c r="M72" s="28">
        <v>26</v>
      </c>
      <c r="N72" s="28">
        <v>7</v>
      </c>
      <c r="O72" s="165" t="e">
        <f>C72/S72</f>
        <v>#DIV/0!</v>
      </c>
      <c r="P72" s="6">
        <v>2</v>
      </c>
      <c r="S72" s="133"/>
      <c r="T72" s="128" t="s">
        <v>134</v>
      </c>
      <c r="U72" s="129"/>
    </row>
    <row r="73" spans="1:22" ht="22.5" customHeight="1">
      <c r="A73" s="126" t="s">
        <v>135</v>
      </c>
      <c r="B73" s="172"/>
      <c r="C73" s="31">
        <v>78118</v>
      </c>
      <c r="D73" s="32">
        <v>30085</v>
      </c>
      <c r="E73" s="33">
        <v>470</v>
      </c>
      <c r="F73" s="25">
        <v>2057</v>
      </c>
      <c r="G73" s="32">
        <v>2001</v>
      </c>
      <c r="H73" s="34">
        <v>902</v>
      </c>
      <c r="I73" s="33">
        <v>0</v>
      </c>
      <c r="J73" s="25">
        <v>61745</v>
      </c>
      <c r="K73" s="26">
        <f t="shared" si="0"/>
        <v>79.04068204511124</v>
      </c>
      <c r="L73" s="27">
        <v>1218</v>
      </c>
      <c r="M73" s="28">
        <v>58</v>
      </c>
      <c r="N73" s="28">
        <v>8</v>
      </c>
      <c r="O73" s="165" t="e">
        <f>C73/S73</f>
        <v>#DIV/0!</v>
      </c>
      <c r="P73" s="6">
        <v>2</v>
      </c>
      <c r="S73" s="133"/>
      <c r="T73" s="128" t="s">
        <v>136</v>
      </c>
      <c r="U73" s="129"/>
    </row>
    <row r="74" spans="1:22" ht="22.5" customHeight="1">
      <c r="A74" s="126" t="s">
        <v>137</v>
      </c>
      <c r="B74" s="172"/>
      <c r="C74" s="31">
        <v>62324</v>
      </c>
      <c r="D74" s="32">
        <v>25528</v>
      </c>
      <c r="E74" s="33"/>
      <c r="F74" s="25">
        <v>2099</v>
      </c>
      <c r="G74" s="32">
        <v>1668</v>
      </c>
      <c r="H74" s="34">
        <v>688</v>
      </c>
      <c r="I74" s="33"/>
      <c r="J74" s="25">
        <v>51815</v>
      </c>
      <c r="K74" s="26">
        <f t="shared" si="0"/>
        <v>83.138116937295422</v>
      </c>
      <c r="L74" s="27">
        <v>1206</v>
      </c>
      <c r="M74" s="28">
        <v>23</v>
      </c>
      <c r="N74" s="28">
        <v>5</v>
      </c>
      <c r="O74" s="132" t="e">
        <f>C74/S74</f>
        <v>#DIV/0!</v>
      </c>
      <c r="P74" s="6">
        <v>2</v>
      </c>
      <c r="S74" s="133"/>
      <c r="T74" s="128" t="s">
        <v>138</v>
      </c>
      <c r="U74" s="129"/>
    </row>
    <row r="75" spans="1:22" ht="22.5" customHeight="1">
      <c r="A75" s="175" t="s">
        <v>139</v>
      </c>
      <c r="B75" s="176"/>
      <c r="C75" s="31">
        <v>128300</v>
      </c>
      <c r="D75" s="32">
        <v>35888</v>
      </c>
      <c r="E75" s="33">
        <v>369</v>
      </c>
      <c r="F75" s="25">
        <v>2569</v>
      </c>
      <c r="G75" s="32">
        <v>2327</v>
      </c>
      <c r="H75" s="34">
        <v>953</v>
      </c>
      <c r="I75" s="33">
        <v>0</v>
      </c>
      <c r="J75" s="25">
        <v>73027</v>
      </c>
      <c r="K75" s="26">
        <f t="shared" ref="K75:K96" si="3">J75/C75*100</f>
        <v>56.91893998441153</v>
      </c>
      <c r="L75" s="27">
        <v>3552</v>
      </c>
      <c r="M75" s="28">
        <v>45</v>
      </c>
      <c r="N75" s="28">
        <v>10</v>
      </c>
      <c r="O75" s="131">
        <f>(C75+C76+C77)/S75</f>
        <v>4.1536006588768206</v>
      </c>
      <c r="P75" s="6">
        <v>2</v>
      </c>
      <c r="S75" s="133">
        <v>58281</v>
      </c>
      <c r="T75" s="128" t="s">
        <v>140</v>
      </c>
      <c r="U75" s="129"/>
    </row>
    <row r="76" spans="1:22" ht="22.5" customHeight="1">
      <c r="A76" s="41"/>
      <c r="B76" s="54" t="s">
        <v>141</v>
      </c>
      <c r="C76" s="31">
        <v>16780</v>
      </c>
      <c r="D76" s="32">
        <v>3399</v>
      </c>
      <c r="E76" s="33">
        <v>2</v>
      </c>
      <c r="F76" s="25">
        <v>509</v>
      </c>
      <c r="G76" s="32">
        <v>463</v>
      </c>
      <c r="H76" s="34">
        <v>97</v>
      </c>
      <c r="I76" s="33">
        <v>0</v>
      </c>
      <c r="J76" s="25">
        <v>16285</v>
      </c>
      <c r="K76" s="26">
        <f t="shared" si="3"/>
        <v>97.050059594755666</v>
      </c>
      <c r="L76" s="27">
        <v>14</v>
      </c>
      <c r="M76" s="28">
        <v>14</v>
      </c>
      <c r="N76" s="28">
        <v>2</v>
      </c>
      <c r="O76" s="165"/>
      <c r="P76" s="6">
        <v>2</v>
      </c>
      <c r="S76" s="133"/>
      <c r="T76" s="109"/>
      <c r="U76" s="113" t="s">
        <v>142</v>
      </c>
    </row>
    <row r="77" spans="1:22" ht="22.5" customHeight="1">
      <c r="A77" s="126" t="s">
        <v>143</v>
      </c>
      <c r="B77" s="127"/>
      <c r="C77" s="31">
        <v>96996</v>
      </c>
      <c r="D77" s="32">
        <v>26367</v>
      </c>
      <c r="E77" s="33">
        <v>53</v>
      </c>
      <c r="F77" s="25">
        <v>2729</v>
      </c>
      <c r="G77" s="32">
        <v>2643</v>
      </c>
      <c r="H77" s="34">
        <v>954</v>
      </c>
      <c r="I77" s="33">
        <v>1</v>
      </c>
      <c r="J77" s="25">
        <v>50905</v>
      </c>
      <c r="K77" s="26">
        <f t="shared" si="3"/>
        <v>52.481545630747661</v>
      </c>
      <c r="L77" s="27">
        <v>4198</v>
      </c>
      <c r="M77" s="28">
        <v>50</v>
      </c>
      <c r="N77" s="28">
        <v>10</v>
      </c>
      <c r="O77" s="132"/>
      <c r="P77" s="6">
        <v>2</v>
      </c>
      <c r="S77" s="133"/>
      <c r="T77" s="128" t="s">
        <v>144</v>
      </c>
      <c r="U77" s="129"/>
    </row>
    <row r="78" spans="1:22" ht="22.5" customHeight="1">
      <c r="A78" s="126" t="s">
        <v>145</v>
      </c>
      <c r="B78" s="127"/>
      <c r="C78" s="31">
        <v>161190</v>
      </c>
      <c r="D78" s="32">
        <v>66238</v>
      </c>
      <c r="E78" s="33">
        <v>380</v>
      </c>
      <c r="F78" s="25">
        <v>4382</v>
      </c>
      <c r="G78" s="32">
        <v>3817</v>
      </c>
      <c r="H78" s="34">
        <v>1732</v>
      </c>
      <c r="I78" s="33">
        <v>19</v>
      </c>
      <c r="J78" s="25">
        <v>114733</v>
      </c>
      <c r="K78" s="26">
        <f t="shared" si="3"/>
        <v>71.178733172033006</v>
      </c>
      <c r="L78" s="27">
        <v>1250</v>
      </c>
      <c r="M78" s="28">
        <v>66</v>
      </c>
      <c r="N78" s="28">
        <v>17</v>
      </c>
      <c r="O78" s="29">
        <f>C78/S78</f>
        <v>5.4221609257265877</v>
      </c>
      <c r="P78" s="6">
        <v>2</v>
      </c>
      <c r="S78" s="114">
        <v>29728</v>
      </c>
      <c r="T78" s="128" t="s">
        <v>146</v>
      </c>
      <c r="U78" s="129"/>
    </row>
    <row r="79" spans="1:22" ht="22.5" customHeight="1">
      <c r="A79" s="163" t="s">
        <v>147</v>
      </c>
      <c r="B79" s="172"/>
      <c r="C79" s="31">
        <v>217449</v>
      </c>
      <c r="D79" s="32">
        <v>57274</v>
      </c>
      <c r="E79" s="33">
        <v>1487</v>
      </c>
      <c r="F79" s="25">
        <v>5701</v>
      </c>
      <c r="G79" s="32">
        <v>4748</v>
      </c>
      <c r="H79" s="34">
        <v>1551</v>
      </c>
      <c r="I79" s="33">
        <v>14</v>
      </c>
      <c r="J79" s="25">
        <v>145114</v>
      </c>
      <c r="K79" s="26">
        <f t="shared" si="3"/>
        <v>66.734728603028756</v>
      </c>
      <c r="L79" s="27">
        <v>2018</v>
      </c>
      <c r="M79" s="28">
        <v>132</v>
      </c>
      <c r="N79" s="28">
        <v>16</v>
      </c>
      <c r="O79" s="131">
        <f>(C79+C80+C81+C82+C83)/S79</f>
        <v>4.7591285375088237</v>
      </c>
      <c r="P79" s="6">
        <v>2</v>
      </c>
      <c r="S79" s="133">
        <v>93498</v>
      </c>
      <c r="T79" s="128" t="s">
        <v>148</v>
      </c>
      <c r="U79" s="129"/>
    </row>
    <row r="80" spans="1:22" ht="22.5" customHeight="1">
      <c r="A80" s="55"/>
      <c r="B80" s="56" t="s">
        <v>149</v>
      </c>
      <c r="C80" s="31">
        <v>83815</v>
      </c>
      <c r="D80" s="32">
        <v>23463</v>
      </c>
      <c r="E80" s="33">
        <v>446</v>
      </c>
      <c r="F80" s="25">
        <v>1676</v>
      </c>
      <c r="G80" s="32">
        <v>1343</v>
      </c>
      <c r="H80" s="34">
        <v>680</v>
      </c>
      <c r="I80" s="33">
        <v>0</v>
      </c>
      <c r="J80" s="25">
        <v>71041</v>
      </c>
      <c r="K80" s="26">
        <f t="shared" si="3"/>
        <v>84.759291296307353</v>
      </c>
      <c r="L80" s="27">
        <v>2801</v>
      </c>
      <c r="M80" s="28">
        <v>38</v>
      </c>
      <c r="N80" s="28">
        <v>14</v>
      </c>
      <c r="O80" s="165"/>
      <c r="P80" s="6">
        <v>1</v>
      </c>
      <c r="Q80" s="6" t="s">
        <v>150</v>
      </c>
      <c r="S80" s="133"/>
      <c r="T80" s="115"/>
      <c r="U80" s="113" t="s">
        <v>149</v>
      </c>
    </row>
    <row r="81" spans="1:21" ht="22.5" customHeight="1">
      <c r="A81" s="55"/>
      <c r="B81" s="56" t="s">
        <v>151</v>
      </c>
      <c r="C81" s="31">
        <v>50766</v>
      </c>
      <c r="D81" s="32">
        <v>19176</v>
      </c>
      <c r="E81" s="33">
        <v>211</v>
      </c>
      <c r="F81" s="25">
        <v>1499</v>
      </c>
      <c r="G81" s="32">
        <v>1321</v>
      </c>
      <c r="H81" s="34">
        <v>717</v>
      </c>
      <c r="I81" s="33">
        <v>2</v>
      </c>
      <c r="J81" s="25">
        <v>46461</v>
      </c>
      <c r="K81" s="26">
        <f t="shared" si="3"/>
        <v>91.519914903675698</v>
      </c>
      <c r="L81" s="27">
        <v>155</v>
      </c>
      <c r="M81" s="28">
        <v>38</v>
      </c>
      <c r="N81" s="28">
        <v>7</v>
      </c>
      <c r="O81" s="165"/>
      <c r="P81" s="6">
        <v>2</v>
      </c>
      <c r="S81" s="133"/>
      <c r="T81" s="115"/>
      <c r="U81" s="113" t="s">
        <v>151</v>
      </c>
    </row>
    <row r="82" spans="1:21" ht="22.5" customHeight="1">
      <c r="A82" s="55"/>
      <c r="B82" s="56" t="s">
        <v>152</v>
      </c>
      <c r="C82" s="31">
        <v>44291</v>
      </c>
      <c r="D82" s="32">
        <v>16261</v>
      </c>
      <c r="E82" s="33">
        <v>261</v>
      </c>
      <c r="F82" s="25">
        <v>967</v>
      </c>
      <c r="G82" s="32">
        <v>789</v>
      </c>
      <c r="H82" s="34">
        <v>462</v>
      </c>
      <c r="I82" s="33">
        <v>1</v>
      </c>
      <c r="J82" s="25">
        <v>37206</v>
      </c>
      <c r="K82" s="26">
        <f t="shared" si="3"/>
        <v>84.003522160258299</v>
      </c>
      <c r="L82" s="27">
        <v>109</v>
      </c>
      <c r="M82" s="28">
        <v>41</v>
      </c>
      <c r="N82" s="28">
        <v>5</v>
      </c>
      <c r="O82" s="165"/>
      <c r="P82" s="6">
        <v>2</v>
      </c>
      <c r="S82" s="133"/>
      <c r="T82" s="115"/>
      <c r="U82" s="113" t="s">
        <v>152</v>
      </c>
    </row>
    <row r="83" spans="1:21" ht="22.5" customHeight="1">
      <c r="A83" s="57"/>
      <c r="B83" s="58" t="s">
        <v>153</v>
      </c>
      <c r="C83" s="31">
        <v>48648</v>
      </c>
      <c r="D83" s="32">
        <v>14526</v>
      </c>
      <c r="E83" s="33">
        <v>131</v>
      </c>
      <c r="F83" s="25">
        <v>1072</v>
      </c>
      <c r="G83" s="32">
        <v>942</v>
      </c>
      <c r="H83" s="34">
        <v>458</v>
      </c>
      <c r="I83" s="33">
        <v>0</v>
      </c>
      <c r="J83" s="25">
        <v>34902</v>
      </c>
      <c r="K83" s="26">
        <f t="shared" si="3"/>
        <v>71.743956586087805</v>
      </c>
      <c r="L83" s="27">
        <v>901</v>
      </c>
      <c r="M83" s="28">
        <v>40</v>
      </c>
      <c r="N83" s="28">
        <v>7</v>
      </c>
      <c r="O83" s="132"/>
      <c r="P83" s="6">
        <v>2</v>
      </c>
      <c r="S83" s="133"/>
      <c r="T83" s="115"/>
      <c r="U83" s="113" t="s">
        <v>153</v>
      </c>
    </row>
    <row r="84" spans="1:21" ht="22.5" customHeight="1">
      <c r="A84" s="130" t="s">
        <v>154</v>
      </c>
      <c r="B84" s="167"/>
      <c r="C84" s="31">
        <v>49247</v>
      </c>
      <c r="D84" s="32">
        <v>8722</v>
      </c>
      <c r="E84" s="33">
        <v>57</v>
      </c>
      <c r="F84" s="25">
        <v>2083</v>
      </c>
      <c r="G84" s="32">
        <v>1640</v>
      </c>
      <c r="H84" s="34">
        <v>549</v>
      </c>
      <c r="I84" s="33">
        <v>5</v>
      </c>
      <c r="J84" s="25">
        <v>39365</v>
      </c>
      <c r="K84" s="26">
        <f t="shared" si="3"/>
        <v>79.933803074298936</v>
      </c>
      <c r="L84" s="27">
        <v>2</v>
      </c>
      <c r="M84" s="28">
        <v>31</v>
      </c>
      <c r="N84" s="28">
        <v>8</v>
      </c>
      <c r="O84" s="29">
        <f>C84/S84</f>
        <v>11.703184410646388</v>
      </c>
      <c r="P84" s="6">
        <v>1</v>
      </c>
      <c r="Q84" s="6" t="s">
        <v>155</v>
      </c>
      <c r="S84" s="114">
        <v>4208</v>
      </c>
      <c r="T84" s="134" t="s">
        <v>154</v>
      </c>
      <c r="U84" s="129"/>
    </row>
    <row r="85" spans="1:21" ht="22.5" customHeight="1">
      <c r="A85" s="130" t="s">
        <v>156</v>
      </c>
      <c r="B85" s="167"/>
      <c r="C85" s="31">
        <v>97628</v>
      </c>
      <c r="D85" s="32">
        <v>27190</v>
      </c>
      <c r="E85" s="33">
        <v>100</v>
      </c>
      <c r="F85" s="25">
        <v>2154</v>
      </c>
      <c r="G85" s="32">
        <v>1725</v>
      </c>
      <c r="H85" s="34">
        <v>548</v>
      </c>
      <c r="I85" s="33">
        <v>0</v>
      </c>
      <c r="J85" s="25">
        <v>85600</v>
      </c>
      <c r="K85" s="26">
        <f t="shared" si="3"/>
        <v>87.67976400213054</v>
      </c>
      <c r="L85" s="27">
        <v>673</v>
      </c>
      <c r="M85" s="28">
        <v>96</v>
      </c>
      <c r="N85" s="28">
        <v>11</v>
      </c>
      <c r="O85" s="29">
        <f>C85/S85</f>
        <v>9.7297189555511263</v>
      </c>
      <c r="P85" s="6">
        <v>2</v>
      </c>
      <c r="S85" s="108">
        <v>10034</v>
      </c>
      <c r="T85" s="134" t="s">
        <v>157</v>
      </c>
      <c r="U85" s="129"/>
    </row>
    <row r="86" spans="1:21" ht="22.5" customHeight="1">
      <c r="A86" s="181" t="s">
        <v>158</v>
      </c>
      <c r="B86" s="182"/>
      <c r="C86" s="31">
        <v>83074</v>
      </c>
      <c r="D86" s="32">
        <v>21337</v>
      </c>
      <c r="E86" s="33">
        <v>992</v>
      </c>
      <c r="F86" s="25">
        <v>3404</v>
      </c>
      <c r="G86" s="32">
        <v>3004</v>
      </c>
      <c r="H86" s="34">
        <v>888</v>
      </c>
      <c r="I86" s="33">
        <v>57</v>
      </c>
      <c r="J86" s="25">
        <v>75373</v>
      </c>
      <c r="K86" s="26">
        <f t="shared" si="3"/>
        <v>90.729951609408474</v>
      </c>
      <c r="L86" s="27">
        <v>1042</v>
      </c>
      <c r="M86" s="28">
        <v>99</v>
      </c>
      <c r="N86" s="28">
        <v>18</v>
      </c>
      <c r="O86" s="131">
        <f>(C86+C87)/S86</f>
        <v>6.6370210801661793</v>
      </c>
      <c r="P86" s="6">
        <v>2</v>
      </c>
      <c r="S86" s="133">
        <v>19497</v>
      </c>
      <c r="T86" s="134" t="s">
        <v>159</v>
      </c>
      <c r="U86" s="129"/>
    </row>
    <row r="87" spans="1:21" ht="22.5" customHeight="1">
      <c r="A87" s="179" t="s">
        <v>160</v>
      </c>
      <c r="B87" s="180"/>
      <c r="C87" s="31">
        <v>46328</v>
      </c>
      <c r="D87" s="32">
        <v>2602</v>
      </c>
      <c r="E87" s="33">
        <v>1727</v>
      </c>
      <c r="F87" s="25">
        <v>168</v>
      </c>
      <c r="G87" s="32">
        <v>14</v>
      </c>
      <c r="H87" s="34"/>
      <c r="I87" s="33"/>
      <c r="J87" s="25">
        <v>43456</v>
      </c>
      <c r="K87" s="26">
        <f t="shared" si="3"/>
        <v>93.800725263339672</v>
      </c>
      <c r="L87" s="27">
        <v>823</v>
      </c>
      <c r="M87" s="28"/>
      <c r="N87" s="28"/>
      <c r="O87" s="132"/>
      <c r="P87" s="6">
        <v>2</v>
      </c>
      <c r="S87" s="133"/>
      <c r="T87" s="134" t="s">
        <v>159</v>
      </c>
      <c r="U87" s="129"/>
    </row>
    <row r="88" spans="1:21" ht="22.5" customHeight="1">
      <c r="A88" s="177" t="s">
        <v>161</v>
      </c>
      <c r="B88" s="178"/>
      <c r="C88" s="31">
        <v>97225</v>
      </c>
      <c r="D88" s="32">
        <v>24507</v>
      </c>
      <c r="E88" s="33">
        <v>385</v>
      </c>
      <c r="F88" s="25">
        <v>3349</v>
      </c>
      <c r="G88" s="32">
        <v>2976</v>
      </c>
      <c r="H88" s="34">
        <v>821</v>
      </c>
      <c r="I88" s="33">
        <v>2</v>
      </c>
      <c r="J88" s="25">
        <v>59066</v>
      </c>
      <c r="K88" s="26">
        <f t="shared" si="3"/>
        <v>60.751864232450501</v>
      </c>
      <c r="L88" s="27">
        <v>1772</v>
      </c>
      <c r="M88" s="28">
        <v>79</v>
      </c>
      <c r="N88" s="28">
        <v>8</v>
      </c>
      <c r="O88" s="29">
        <f>C88/S88</f>
        <v>6.1527021895962539</v>
      </c>
      <c r="P88" s="6">
        <v>2</v>
      </c>
      <c r="S88" s="114">
        <v>15802</v>
      </c>
      <c r="T88" s="134" t="s">
        <v>162</v>
      </c>
      <c r="U88" s="129"/>
    </row>
    <row r="89" spans="1:21" ht="22.5" customHeight="1">
      <c r="A89" s="179" t="s">
        <v>163</v>
      </c>
      <c r="B89" s="180"/>
      <c r="C89" s="31">
        <v>122882</v>
      </c>
      <c r="D89" s="32">
        <v>27327</v>
      </c>
      <c r="E89" s="33">
        <v>396</v>
      </c>
      <c r="F89" s="25">
        <v>4374</v>
      </c>
      <c r="G89" s="32">
        <v>3350</v>
      </c>
      <c r="H89" s="34">
        <v>809</v>
      </c>
      <c r="I89" s="33">
        <v>2</v>
      </c>
      <c r="J89" s="25">
        <v>87691</v>
      </c>
      <c r="K89" s="26">
        <f t="shared" si="3"/>
        <v>71.36195699939779</v>
      </c>
      <c r="L89" s="27">
        <v>4437</v>
      </c>
      <c r="M89" s="28">
        <v>71</v>
      </c>
      <c r="N89" s="28">
        <v>8</v>
      </c>
      <c r="O89" s="29">
        <f>C89/S89</f>
        <v>6.5491659116346002</v>
      </c>
      <c r="P89" s="6">
        <v>2</v>
      </c>
      <c r="S89" s="114">
        <v>18763</v>
      </c>
      <c r="T89" s="134" t="s">
        <v>164</v>
      </c>
      <c r="U89" s="129"/>
    </row>
    <row r="90" spans="1:21" ht="22.5" customHeight="1">
      <c r="A90" s="179" t="s">
        <v>165</v>
      </c>
      <c r="B90" s="180"/>
      <c r="C90" s="31">
        <v>154767</v>
      </c>
      <c r="D90" s="32">
        <v>37287</v>
      </c>
      <c r="E90" s="33">
        <v>589</v>
      </c>
      <c r="F90" s="25">
        <v>3976</v>
      </c>
      <c r="G90" s="32">
        <v>3296</v>
      </c>
      <c r="H90" s="34">
        <v>887</v>
      </c>
      <c r="I90" s="33">
        <v>1</v>
      </c>
      <c r="J90" s="25">
        <v>91079</v>
      </c>
      <c r="K90" s="26">
        <f t="shared" si="3"/>
        <v>58.849108660114879</v>
      </c>
      <c r="L90" s="27">
        <v>2467</v>
      </c>
      <c r="M90" s="28">
        <v>135</v>
      </c>
      <c r="N90" s="28">
        <v>9</v>
      </c>
      <c r="O90" s="29">
        <f>C90/S90</f>
        <v>11.087255534064045</v>
      </c>
      <c r="P90" s="6">
        <v>2</v>
      </c>
      <c r="S90" s="114">
        <v>13959</v>
      </c>
      <c r="T90" s="134" t="s">
        <v>165</v>
      </c>
      <c r="U90" s="129"/>
    </row>
    <row r="91" spans="1:21" ht="22.5" customHeight="1">
      <c r="A91" s="175" t="s">
        <v>166</v>
      </c>
      <c r="B91" s="185"/>
      <c r="C91" s="31">
        <v>68255</v>
      </c>
      <c r="D91" s="32">
        <v>24065</v>
      </c>
      <c r="E91" s="33" t="s">
        <v>26</v>
      </c>
      <c r="F91" s="25">
        <v>3188</v>
      </c>
      <c r="G91" s="32">
        <v>2749</v>
      </c>
      <c r="H91" s="34">
        <v>877</v>
      </c>
      <c r="I91" s="33" t="s">
        <v>26</v>
      </c>
      <c r="J91" s="25">
        <v>23908</v>
      </c>
      <c r="K91" s="26">
        <f t="shared" si="3"/>
        <v>35.027470514980585</v>
      </c>
      <c r="L91" s="27">
        <v>1642</v>
      </c>
      <c r="M91" s="28">
        <v>80</v>
      </c>
      <c r="N91" s="28">
        <v>10</v>
      </c>
      <c r="O91" s="59">
        <f>C91/S91</f>
        <v>3.7660008828073273</v>
      </c>
      <c r="P91" s="6">
        <v>2</v>
      </c>
      <c r="S91" s="116">
        <v>18124</v>
      </c>
      <c r="T91" s="128" t="s">
        <v>167</v>
      </c>
      <c r="U91" s="128"/>
    </row>
    <row r="92" spans="1:21" ht="22.5" customHeight="1">
      <c r="A92" s="179" t="s">
        <v>168</v>
      </c>
      <c r="B92" s="180"/>
      <c r="C92" s="31">
        <v>68959</v>
      </c>
      <c r="D92" s="32">
        <v>25150</v>
      </c>
      <c r="E92" s="33">
        <v>0</v>
      </c>
      <c r="F92" s="25">
        <v>2688</v>
      </c>
      <c r="G92" s="32">
        <v>2649</v>
      </c>
      <c r="H92" s="34">
        <v>1292</v>
      </c>
      <c r="I92" s="33">
        <v>0</v>
      </c>
      <c r="J92" s="25">
        <v>59063</v>
      </c>
      <c r="K92" s="26">
        <f t="shared" si="3"/>
        <v>85.649443872445943</v>
      </c>
      <c r="L92" s="27">
        <v>3570</v>
      </c>
      <c r="M92" s="28">
        <v>83</v>
      </c>
      <c r="N92" s="28">
        <v>8</v>
      </c>
      <c r="O92" s="29">
        <f>C92/S92</f>
        <v>2.7877991591203104</v>
      </c>
      <c r="P92" s="6">
        <v>2</v>
      </c>
      <c r="S92" s="114">
        <v>24736</v>
      </c>
      <c r="T92" s="134" t="s">
        <v>168</v>
      </c>
      <c r="U92" s="129"/>
    </row>
    <row r="93" spans="1:21" ht="22.5" customHeight="1">
      <c r="A93" s="179" t="s">
        <v>169</v>
      </c>
      <c r="B93" s="180"/>
      <c r="C93" s="31">
        <v>80154</v>
      </c>
      <c r="D93" s="32">
        <v>33629</v>
      </c>
      <c r="E93" s="33">
        <v>208</v>
      </c>
      <c r="F93" s="25">
        <v>1945</v>
      </c>
      <c r="G93" s="32">
        <v>1429</v>
      </c>
      <c r="H93" s="34">
        <v>733</v>
      </c>
      <c r="I93" s="33"/>
      <c r="J93" s="25">
        <v>45729</v>
      </c>
      <c r="K93" s="26">
        <f t="shared" si="3"/>
        <v>57.051426004940488</v>
      </c>
      <c r="L93" s="27">
        <v>18</v>
      </c>
      <c r="M93" s="28">
        <v>74</v>
      </c>
      <c r="N93" s="28">
        <v>6</v>
      </c>
      <c r="O93" s="29">
        <f t="shared" ref="O93:O124" si="4">C93/S93</f>
        <v>9.0589963833634712</v>
      </c>
      <c r="P93" s="6">
        <v>2</v>
      </c>
      <c r="S93" s="114">
        <v>8848</v>
      </c>
      <c r="T93" s="134" t="s">
        <v>169</v>
      </c>
      <c r="U93" s="129"/>
    </row>
    <row r="94" spans="1:21" ht="22.5" customHeight="1">
      <c r="A94" s="179" t="s">
        <v>170</v>
      </c>
      <c r="B94" s="180"/>
      <c r="C94" s="31">
        <v>126477</v>
      </c>
      <c r="D94" s="32">
        <v>41465</v>
      </c>
      <c r="E94" s="33">
        <v>4</v>
      </c>
      <c r="F94" s="25">
        <v>5777</v>
      </c>
      <c r="G94" s="32">
        <v>5294</v>
      </c>
      <c r="H94" s="34">
        <v>1950</v>
      </c>
      <c r="I94" s="33">
        <v>0</v>
      </c>
      <c r="J94" s="25">
        <v>73200</v>
      </c>
      <c r="K94" s="26">
        <f t="shared" si="3"/>
        <v>57.876135581963517</v>
      </c>
      <c r="L94" s="27">
        <v>1537</v>
      </c>
      <c r="M94" s="28">
        <v>47</v>
      </c>
      <c r="N94" s="28">
        <v>4</v>
      </c>
      <c r="O94" s="29">
        <f t="shared" si="4"/>
        <v>10.261825557809331</v>
      </c>
      <c r="P94" s="6">
        <v>2</v>
      </c>
      <c r="S94" s="114">
        <v>12325</v>
      </c>
      <c r="T94" s="183" t="s">
        <v>170</v>
      </c>
      <c r="U94" s="184"/>
    </row>
    <row r="95" spans="1:21" ht="22.5" customHeight="1">
      <c r="A95" s="179" t="s">
        <v>171</v>
      </c>
      <c r="B95" s="180"/>
      <c r="C95" s="31">
        <v>94318</v>
      </c>
      <c r="D95" s="32">
        <v>26818</v>
      </c>
      <c r="E95" s="33">
        <v>87</v>
      </c>
      <c r="F95" s="25">
        <v>4116</v>
      </c>
      <c r="G95" s="32">
        <v>3005</v>
      </c>
      <c r="H95" s="34">
        <v>1087</v>
      </c>
      <c r="I95" s="33"/>
      <c r="J95" s="25">
        <v>56061</v>
      </c>
      <c r="K95" s="26">
        <f t="shared" si="3"/>
        <v>59.438283254521942</v>
      </c>
      <c r="L95" s="27">
        <v>2030</v>
      </c>
      <c r="M95" s="28">
        <v>79</v>
      </c>
      <c r="N95" s="28">
        <v>6</v>
      </c>
      <c r="O95" s="29">
        <f t="shared" si="4"/>
        <v>7.4190199008888538</v>
      </c>
      <c r="P95" s="6">
        <v>2</v>
      </c>
      <c r="S95" s="114">
        <v>12713</v>
      </c>
      <c r="T95" s="134" t="s">
        <v>172</v>
      </c>
      <c r="U95" s="129"/>
    </row>
    <row r="96" spans="1:21" ht="22.5" customHeight="1">
      <c r="A96" s="179" t="s">
        <v>173</v>
      </c>
      <c r="B96" s="180"/>
      <c r="C96" s="31">
        <v>120820</v>
      </c>
      <c r="D96" s="32">
        <v>41422</v>
      </c>
      <c r="E96" s="33">
        <v>171</v>
      </c>
      <c r="F96" s="25">
        <v>2641</v>
      </c>
      <c r="G96" s="32">
        <v>2486</v>
      </c>
      <c r="H96" s="34">
        <v>406</v>
      </c>
      <c r="I96" s="33">
        <v>7</v>
      </c>
      <c r="J96" s="25">
        <v>77593</v>
      </c>
      <c r="K96" s="26">
        <f t="shared" si="3"/>
        <v>64.221983115378251</v>
      </c>
      <c r="L96" s="27">
        <v>1686</v>
      </c>
      <c r="M96" s="28">
        <v>38</v>
      </c>
      <c r="N96" s="28">
        <v>4</v>
      </c>
      <c r="O96" s="29">
        <f t="shared" si="4"/>
        <v>29.106239460370993</v>
      </c>
      <c r="P96" s="6">
        <v>2</v>
      </c>
      <c r="S96" s="114">
        <v>4151</v>
      </c>
      <c r="T96" s="134" t="s">
        <v>174</v>
      </c>
      <c r="U96" s="129"/>
    </row>
    <row r="97" spans="1:21" ht="22.5" customHeight="1">
      <c r="A97" s="175" t="s">
        <v>175</v>
      </c>
      <c r="B97" s="176"/>
      <c r="C97" s="60">
        <v>45626</v>
      </c>
      <c r="D97" s="61">
        <v>15951</v>
      </c>
      <c r="E97" s="33" t="s">
        <v>26</v>
      </c>
      <c r="F97" s="60">
        <v>2056</v>
      </c>
      <c r="G97" s="32">
        <v>2056</v>
      </c>
      <c r="H97" s="34">
        <v>602</v>
      </c>
      <c r="I97" s="33" t="s">
        <v>26</v>
      </c>
      <c r="J97" s="60">
        <v>41024</v>
      </c>
      <c r="K97" s="62"/>
      <c r="L97" s="27"/>
      <c r="M97" s="28">
        <v>33</v>
      </c>
      <c r="N97" s="28">
        <v>8</v>
      </c>
      <c r="O97" s="187">
        <f>(C97+C98+C99+C100)/S97</f>
        <v>4.716981132075472</v>
      </c>
      <c r="P97" s="6">
        <v>2</v>
      </c>
      <c r="S97" s="190">
        <v>10229</v>
      </c>
      <c r="T97" s="128" t="s">
        <v>176</v>
      </c>
      <c r="U97" s="129"/>
    </row>
    <row r="98" spans="1:21" ht="22.5" customHeight="1">
      <c r="A98" s="70"/>
      <c r="B98" s="54" t="s">
        <v>177</v>
      </c>
      <c r="C98" s="63">
        <v>968</v>
      </c>
      <c r="D98" s="32">
        <v>474</v>
      </c>
      <c r="E98" s="64"/>
      <c r="F98" s="65"/>
      <c r="G98" s="66"/>
      <c r="H98" s="67"/>
      <c r="I98" s="64"/>
      <c r="J98" s="65"/>
      <c r="K98" s="26"/>
      <c r="L98" s="68"/>
      <c r="M98" s="69"/>
      <c r="N98" s="69"/>
      <c r="O98" s="188"/>
      <c r="P98" s="6">
        <v>2</v>
      </c>
      <c r="S98" s="190"/>
      <c r="T98" s="109"/>
      <c r="U98" s="113" t="s">
        <v>177</v>
      </c>
    </row>
    <row r="99" spans="1:21" ht="22.5" customHeight="1">
      <c r="A99" s="70"/>
      <c r="B99" s="54" t="s">
        <v>178</v>
      </c>
      <c r="C99" s="63">
        <v>874</v>
      </c>
      <c r="D99" s="66">
        <v>393</v>
      </c>
      <c r="E99" s="64"/>
      <c r="F99" s="65"/>
      <c r="G99" s="66"/>
      <c r="H99" s="67"/>
      <c r="I99" s="64"/>
      <c r="J99" s="65"/>
      <c r="K99" s="26"/>
      <c r="L99" s="68"/>
      <c r="M99" s="69"/>
      <c r="N99" s="69"/>
      <c r="O99" s="188"/>
      <c r="P99" s="6">
        <v>2</v>
      </c>
      <c r="S99" s="190"/>
      <c r="T99" s="109"/>
      <c r="U99" s="113" t="s">
        <v>178</v>
      </c>
    </row>
    <row r="100" spans="1:21" ht="22.5" customHeight="1">
      <c r="A100" s="101"/>
      <c r="B100" s="200" t="s">
        <v>179</v>
      </c>
      <c r="C100" s="63">
        <v>782</v>
      </c>
      <c r="D100" s="66">
        <v>309</v>
      </c>
      <c r="E100" s="64"/>
      <c r="F100" s="65"/>
      <c r="G100" s="66"/>
      <c r="H100" s="67"/>
      <c r="I100" s="64"/>
      <c r="J100" s="65"/>
      <c r="K100" s="26"/>
      <c r="L100" s="68"/>
      <c r="M100" s="69"/>
      <c r="N100" s="69"/>
      <c r="O100" s="189"/>
      <c r="P100" s="6">
        <v>2</v>
      </c>
      <c r="S100" s="190"/>
      <c r="T100" s="109"/>
      <c r="U100" s="117" t="s">
        <v>179</v>
      </c>
    </row>
    <row r="101" spans="1:21" ht="22.5" customHeight="1">
      <c r="A101" s="191" t="s">
        <v>180</v>
      </c>
      <c r="B101" s="192"/>
      <c r="C101" s="63">
        <v>74534</v>
      </c>
      <c r="D101" s="66">
        <v>29073</v>
      </c>
      <c r="E101" s="64" t="s">
        <v>26</v>
      </c>
      <c r="F101" s="65">
        <v>2957</v>
      </c>
      <c r="G101" s="66">
        <v>1926</v>
      </c>
      <c r="H101" s="67">
        <v>773</v>
      </c>
      <c r="I101" s="64" t="s">
        <v>26</v>
      </c>
      <c r="J101" s="65">
        <v>47115</v>
      </c>
      <c r="K101" s="26">
        <f t="shared" ref="K101:K127" si="5">J101/C101*100</f>
        <v>63.212761960984253</v>
      </c>
      <c r="L101" s="68">
        <v>99</v>
      </c>
      <c r="M101" s="69">
        <v>53</v>
      </c>
      <c r="N101" s="69">
        <v>5</v>
      </c>
      <c r="O101" s="71">
        <f t="shared" si="4"/>
        <v>8.1395653598340072</v>
      </c>
      <c r="P101" s="6">
        <v>2</v>
      </c>
      <c r="S101" s="114">
        <v>9157</v>
      </c>
      <c r="T101" s="134" t="s">
        <v>181</v>
      </c>
      <c r="U101" s="129"/>
    </row>
    <row r="102" spans="1:21" ht="22.5" customHeight="1">
      <c r="A102" s="179" t="s">
        <v>182</v>
      </c>
      <c r="B102" s="180"/>
      <c r="C102" s="72">
        <v>126638</v>
      </c>
      <c r="D102" s="73">
        <v>34667</v>
      </c>
      <c r="E102" s="74">
        <v>112</v>
      </c>
      <c r="F102" s="75">
        <v>3476</v>
      </c>
      <c r="G102" s="73">
        <v>2342</v>
      </c>
      <c r="H102" s="76">
        <v>1369</v>
      </c>
      <c r="I102" s="74">
        <v>12</v>
      </c>
      <c r="J102" s="72">
        <v>61805</v>
      </c>
      <c r="K102" s="26">
        <f t="shared" si="5"/>
        <v>48.804466273946204</v>
      </c>
      <c r="L102" s="77">
        <v>1995</v>
      </c>
      <c r="M102" s="78">
        <v>45</v>
      </c>
      <c r="N102" s="78">
        <v>7</v>
      </c>
      <c r="O102" s="29">
        <f t="shared" si="4"/>
        <v>9.3205269743136814</v>
      </c>
      <c r="P102" s="6">
        <v>2</v>
      </c>
      <c r="S102" s="114">
        <v>13587</v>
      </c>
      <c r="T102" s="134" t="s">
        <v>183</v>
      </c>
      <c r="U102" s="129"/>
    </row>
    <row r="103" spans="1:21" ht="22.5" customHeight="1">
      <c r="A103" s="179" t="s">
        <v>184</v>
      </c>
      <c r="B103" s="180"/>
      <c r="C103" s="31">
        <v>99371</v>
      </c>
      <c r="D103" s="32">
        <v>22689</v>
      </c>
      <c r="E103" s="79">
        <v>86</v>
      </c>
      <c r="F103" s="31">
        <v>2364</v>
      </c>
      <c r="G103" s="32">
        <v>2158</v>
      </c>
      <c r="H103" s="25">
        <v>694</v>
      </c>
      <c r="I103" s="33">
        <v>0</v>
      </c>
      <c r="J103" s="31">
        <v>58971</v>
      </c>
      <c r="K103" s="26">
        <f t="shared" si="5"/>
        <v>59.344275492850031</v>
      </c>
      <c r="L103" s="80">
        <v>1937</v>
      </c>
      <c r="M103" s="28">
        <v>60</v>
      </c>
      <c r="N103" s="28">
        <v>11</v>
      </c>
      <c r="O103" s="29">
        <f t="shared" si="4"/>
        <v>9.3437705688763515</v>
      </c>
      <c r="S103" s="114">
        <v>10635</v>
      </c>
      <c r="T103" s="134" t="s">
        <v>185</v>
      </c>
      <c r="U103" s="129"/>
    </row>
    <row r="104" spans="1:21" ht="22.5" customHeight="1">
      <c r="A104" s="179" t="s">
        <v>186</v>
      </c>
      <c r="B104" s="186"/>
      <c r="C104" s="63">
        <v>90082</v>
      </c>
      <c r="D104" s="66">
        <v>28963</v>
      </c>
      <c r="E104" s="64">
        <v>2000</v>
      </c>
      <c r="F104" s="65">
        <v>1606</v>
      </c>
      <c r="G104" s="66">
        <v>1238</v>
      </c>
      <c r="H104" s="81">
        <v>560</v>
      </c>
      <c r="I104" s="64"/>
      <c r="J104" s="63">
        <v>52164</v>
      </c>
      <c r="K104" s="26">
        <f t="shared" si="5"/>
        <v>57.907240070158309</v>
      </c>
      <c r="L104" s="68">
        <v>4542</v>
      </c>
      <c r="M104" s="69">
        <v>25</v>
      </c>
      <c r="N104" s="69">
        <v>5</v>
      </c>
      <c r="O104" s="29">
        <f t="shared" si="4"/>
        <v>8.2394585200768322</v>
      </c>
      <c r="P104" s="6">
        <v>2</v>
      </c>
      <c r="S104" s="114">
        <v>10933</v>
      </c>
      <c r="T104" s="134" t="s">
        <v>187</v>
      </c>
      <c r="U104" s="129"/>
    </row>
    <row r="105" spans="1:21" ht="22.5" customHeight="1">
      <c r="A105" s="179" t="s">
        <v>188</v>
      </c>
      <c r="B105" s="180"/>
      <c r="C105" s="31">
        <v>57978</v>
      </c>
      <c r="D105" s="32">
        <v>13521</v>
      </c>
      <c r="E105" s="33">
        <v>0</v>
      </c>
      <c r="F105" s="25">
        <v>1624</v>
      </c>
      <c r="G105" s="32">
        <v>1588</v>
      </c>
      <c r="H105" s="34">
        <v>328</v>
      </c>
      <c r="I105" s="33">
        <v>0</v>
      </c>
      <c r="J105" s="31">
        <v>34374</v>
      </c>
      <c r="K105" s="26">
        <f t="shared" si="5"/>
        <v>59.288005795301672</v>
      </c>
      <c r="L105" s="27">
        <v>116</v>
      </c>
      <c r="M105" s="28">
        <v>52</v>
      </c>
      <c r="N105" s="28">
        <v>4</v>
      </c>
      <c r="O105" s="29">
        <f t="shared" si="4"/>
        <v>15.469050160085379</v>
      </c>
      <c r="P105" s="6">
        <v>2</v>
      </c>
      <c r="S105" s="114">
        <v>3748</v>
      </c>
      <c r="T105" s="134" t="s">
        <v>188</v>
      </c>
      <c r="U105" s="129"/>
    </row>
    <row r="106" spans="1:21" ht="22.5" customHeight="1">
      <c r="A106" s="179" t="s">
        <v>189</v>
      </c>
      <c r="B106" s="180"/>
      <c r="C106" s="31">
        <v>51275</v>
      </c>
      <c r="D106" s="32">
        <v>12604</v>
      </c>
      <c r="E106" s="33">
        <v>1485</v>
      </c>
      <c r="F106" s="25">
        <v>1719</v>
      </c>
      <c r="G106" s="32">
        <v>1707</v>
      </c>
      <c r="H106" s="34">
        <v>225</v>
      </c>
      <c r="I106" s="33">
        <v>71</v>
      </c>
      <c r="J106" s="31">
        <v>27794</v>
      </c>
      <c r="K106" s="26">
        <f t="shared" si="5"/>
        <v>54.205753291077521</v>
      </c>
      <c r="L106" s="27">
        <v>572</v>
      </c>
      <c r="M106" s="28">
        <v>44</v>
      </c>
      <c r="N106" s="28">
        <v>4</v>
      </c>
      <c r="O106" s="29">
        <f t="shared" si="4"/>
        <v>17.074592074592076</v>
      </c>
      <c r="P106" s="6">
        <v>2</v>
      </c>
      <c r="S106" s="108">
        <v>3003</v>
      </c>
      <c r="T106" s="134" t="s">
        <v>189</v>
      </c>
      <c r="U106" s="129"/>
    </row>
    <row r="107" spans="1:21" ht="22.5" customHeight="1">
      <c r="A107" s="179" t="s">
        <v>190</v>
      </c>
      <c r="B107" s="180"/>
      <c r="C107" s="31">
        <v>42068</v>
      </c>
      <c r="D107" s="32">
        <v>10895</v>
      </c>
      <c r="E107" s="33">
        <v>0</v>
      </c>
      <c r="F107" s="25">
        <v>1695</v>
      </c>
      <c r="G107" s="32">
        <v>1519</v>
      </c>
      <c r="H107" s="34">
        <v>511</v>
      </c>
      <c r="I107" s="33">
        <v>0</v>
      </c>
      <c r="J107" s="25">
        <v>42068</v>
      </c>
      <c r="K107" s="26">
        <f t="shared" si="5"/>
        <v>100</v>
      </c>
      <c r="L107" s="27">
        <v>0</v>
      </c>
      <c r="M107" s="28">
        <v>21</v>
      </c>
      <c r="N107" s="28">
        <v>7</v>
      </c>
      <c r="O107" s="29">
        <f t="shared" si="4"/>
        <v>45.088960342979632</v>
      </c>
      <c r="P107" s="6">
        <v>2</v>
      </c>
      <c r="S107" s="108">
        <v>933</v>
      </c>
      <c r="T107" s="134" t="s">
        <v>191</v>
      </c>
      <c r="U107" s="129"/>
    </row>
    <row r="108" spans="1:21" ht="22.5" customHeight="1">
      <c r="A108" s="193" t="s">
        <v>192</v>
      </c>
      <c r="B108" s="176"/>
      <c r="C108" s="31">
        <v>51896</v>
      </c>
      <c r="D108" s="32">
        <v>15969</v>
      </c>
      <c r="E108" s="33"/>
      <c r="F108" s="25">
        <v>2168</v>
      </c>
      <c r="G108" s="32">
        <v>1546</v>
      </c>
      <c r="H108" s="34">
        <v>552</v>
      </c>
      <c r="I108" s="33"/>
      <c r="J108" s="25">
        <v>40636</v>
      </c>
      <c r="K108" s="26">
        <f t="shared" si="5"/>
        <v>78.302759364883613</v>
      </c>
      <c r="L108" s="27">
        <v>736</v>
      </c>
      <c r="M108" s="28">
        <v>32</v>
      </c>
      <c r="N108" s="28">
        <v>5</v>
      </c>
      <c r="O108" s="29">
        <f t="shared" si="4"/>
        <v>12.845544554455445</v>
      </c>
      <c r="P108" s="6">
        <v>1</v>
      </c>
      <c r="Q108" s="6" t="s">
        <v>193</v>
      </c>
      <c r="S108" s="114">
        <v>4040</v>
      </c>
      <c r="T108" s="128" t="s">
        <v>194</v>
      </c>
      <c r="U108" s="129"/>
    </row>
    <row r="109" spans="1:21" ht="22.5" customHeight="1">
      <c r="A109" s="193" t="s">
        <v>195</v>
      </c>
      <c r="B109" s="176"/>
      <c r="C109" s="31">
        <v>92040</v>
      </c>
      <c r="D109" s="32">
        <v>30814</v>
      </c>
      <c r="E109" s="33">
        <v>169</v>
      </c>
      <c r="F109" s="25">
        <v>3201</v>
      </c>
      <c r="G109" s="32">
        <v>2684</v>
      </c>
      <c r="H109" s="34">
        <v>1003</v>
      </c>
      <c r="I109" s="33">
        <v>0</v>
      </c>
      <c r="J109" s="25">
        <v>92040</v>
      </c>
      <c r="K109" s="26">
        <f t="shared" si="5"/>
        <v>100</v>
      </c>
      <c r="L109" s="27">
        <v>1513</v>
      </c>
      <c r="M109" s="28">
        <v>93</v>
      </c>
      <c r="N109" s="28">
        <v>8</v>
      </c>
      <c r="O109" s="29">
        <f t="shared" si="4"/>
        <v>12.043967547762366</v>
      </c>
      <c r="P109" s="6">
        <v>2</v>
      </c>
      <c r="S109" s="114">
        <v>7642</v>
      </c>
      <c r="T109" s="128" t="s">
        <v>195</v>
      </c>
      <c r="U109" s="129"/>
    </row>
    <row r="110" spans="1:21" ht="22.5" customHeight="1">
      <c r="A110" s="193" t="s">
        <v>196</v>
      </c>
      <c r="B110" s="176"/>
      <c r="C110" s="31">
        <v>96253</v>
      </c>
      <c r="D110" s="32">
        <v>45186</v>
      </c>
      <c r="E110" s="33">
        <v>300</v>
      </c>
      <c r="F110" s="25">
        <v>3458</v>
      </c>
      <c r="G110" s="32">
        <v>3074</v>
      </c>
      <c r="H110" s="34">
        <v>1306</v>
      </c>
      <c r="I110" s="33"/>
      <c r="J110" s="25">
        <v>78907</v>
      </c>
      <c r="K110" s="26">
        <f t="shared" si="5"/>
        <v>81.97874351968251</v>
      </c>
      <c r="L110" s="27">
        <v>647</v>
      </c>
      <c r="M110" s="28">
        <v>60</v>
      </c>
      <c r="N110" s="28">
        <v>9</v>
      </c>
      <c r="O110" s="29">
        <f t="shared" si="4"/>
        <v>6.027490763353998</v>
      </c>
      <c r="P110" s="6">
        <v>2</v>
      </c>
      <c r="S110" s="114">
        <v>15969</v>
      </c>
      <c r="T110" s="128" t="s">
        <v>197</v>
      </c>
      <c r="U110" s="129"/>
    </row>
    <row r="111" spans="1:21" ht="22.5" customHeight="1">
      <c r="A111" s="193" t="s">
        <v>198</v>
      </c>
      <c r="B111" s="176"/>
      <c r="C111" s="31">
        <v>72779</v>
      </c>
      <c r="D111" s="32">
        <v>27969</v>
      </c>
      <c r="E111" s="33">
        <v>14</v>
      </c>
      <c r="F111" s="25">
        <v>1796</v>
      </c>
      <c r="G111" s="32">
        <v>1694</v>
      </c>
      <c r="H111" s="34">
        <v>728</v>
      </c>
      <c r="I111" s="33">
        <v>0</v>
      </c>
      <c r="J111" s="25">
        <v>72779</v>
      </c>
      <c r="K111" s="26">
        <f t="shared" si="5"/>
        <v>100</v>
      </c>
      <c r="L111" s="27">
        <v>0</v>
      </c>
      <c r="M111" s="28">
        <v>46</v>
      </c>
      <c r="N111" s="28">
        <v>7</v>
      </c>
      <c r="O111" s="29">
        <f t="shared" si="4"/>
        <v>15.967310223782361</v>
      </c>
      <c r="S111" s="114">
        <v>4558</v>
      </c>
      <c r="T111" s="128" t="s">
        <v>198</v>
      </c>
      <c r="U111" s="129"/>
    </row>
    <row r="112" spans="1:21" ht="22.5" customHeight="1">
      <c r="A112" s="193" t="s">
        <v>199</v>
      </c>
      <c r="B112" s="176"/>
      <c r="C112" s="31">
        <v>54247</v>
      </c>
      <c r="D112" s="32">
        <v>17979</v>
      </c>
      <c r="E112" s="33">
        <v>134</v>
      </c>
      <c r="F112" s="25">
        <v>1693</v>
      </c>
      <c r="G112" s="32">
        <v>1566</v>
      </c>
      <c r="H112" s="34">
        <v>791</v>
      </c>
      <c r="I112" s="33"/>
      <c r="J112" s="25">
        <v>48727</v>
      </c>
      <c r="K112" s="26">
        <f t="shared" si="5"/>
        <v>89.824322082327129</v>
      </c>
      <c r="L112" s="27">
        <v>4166</v>
      </c>
      <c r="M112" s="28">
        <v>69</v>
      </c>
      <c r="N112" s="28">
        <v>5</v>
      </c>
      <c r="O112" s="29">
        <f t="shared" si="4"/>
        <v>6.3917756568870034</v>
      </c>
      <c r="P112" s="6">
        <v>2</v>
      </c>
      <c r="S112" s="114">
        <v>8487</v>
      </c>
      <c r="T112" s="128" t="s">
        <v>200</v>
      </c>
      <c r="U112" s="129"/>
    </row>
    <row r="113" spans="1:22" ht="22.5" customHeight="1">
      <c r="A113" s="193" t="s">
        <v>201</v>
      </c>
      <c r="B113" s="176"/>
      <c r="C113" s="31">
        <v>62629</v>
      </c>
      <c r="D113" s="32">
        <v>23844</v>
      </c>
      <c r="E113" s="33"/>
      <c r="F113" s="25">
        <v>4376</v>
      </c>
      <c r="G113" s="32">
        <v>2650</v>
      </c>
      <c r="H113" s="34">
        <v>851</v>
      </c>
      <c r="I113" s="33"/>
      <c r="J113" s="25">
        <v>57213</v>
      </c>
      <c r="K113" s="26">
        <f t="shared" si="5"/>
        <v>91.352248958150369</v>
      </c>
      <c r="L113" s="27">
        <v>1006</v>
      </c>
      <c r="M113" s="28">
        <v>55</v>
      </c>
      <c r="N113" s="28">
        <v>8</v>
      </c>
      <c r="O113" s="29">
        <f t="shared" si="4"/>
        <v>10.597123519458545</v>
      </c>
      <c r="P113" s="6">
        <v>2</v>
      </c>
      <c r="S113" s="114">
        <v>5910</v>
      </c>
      <c r="T113" s="128" t="s">
        <v>201</v>
      </c>
      <c r="U113" s="129"/>
    </row>
    <row r="114" spans="1:22" ht="22.5" customHeight="1">
      <c r="A114" s="193" t="s">
        <v>202</v>
      </c>
      <c r="B114" s="176"/>
      <c r="C114" s="31">
        <v>4731</v>
      </c>
      <c r="D114" s="32"/>
      <c r="E114" s="33"/>
      <c r="F114" s="25">
        <v>85</v>
      </c>
      <c r="G114" s="32">
        <v>85</v>
      </c>
      <c r="H114" s="34"/>
      <c r="I114" s="79"/>
      <c r="J114" s="25"/>
      <c r="K114" s="26">
        <f t="shared" si="5"/>
        <v>0</v>
      </c>
      <c r="L114" s="27"/>
      <c r="M114" s="28"/>
      <c r="N114" s="28"/>
      <c r="O114" s="29">
        <f t="shared" si="4"/>
        <v>5.5658823529411761</v>
      </c>
      <c r="P114" s="6">
        <v>2</v>
      </c>
      <c r="S114" s="114">
        <v>850</v>
      </c>
      <c r="T114" s="128" t="s">
        <v>203</v>
      </c>
      <c r="U114" s="129"/>
    </row>
    <row r="115" spans="1:22" ht="22.5" customHeight="1">
      <c r="A115" s="193" t="s">
        <v>204</v>
      </c>
      <c r="B115" s="176"/>
      <c r="C115" s="31">
        <v>89736</v>
      </c>
      <c r="D115" s="32">
        <v>36220</v>
      </c>
      <c r="E115" s="33">
        <v>135</v>
      </c>
      <c r="F115" s="25">
        <v>2694</v>
      </c>
      <c r="G115" s="32">
        <v>2616</v>
      </c>
      <c r="H115" s="34">
        <v>860</v>
      </c>
      <c r="I115" s="79">
        <v>16</v>
      </c>
      <c r="J115" s="25">
        <v>55699</v>
      </c>
      <c r="K115" s="26">
        <f t="shared" si="5"/>
        <v>62.069849335829538</v>
      </c>
      <c r="L115" s="27">
        <v>1517</v>
      </c>
      <c r="M115" s="28">
        <v>177</v>
      </c>
      <c r="N115" s="28">
        <v>8</v>
      </c>
      <c r="O115" s="29">
        <f t="shared" si="4"/>
        <v>25.942758022549871</v>
      </c>
      <c r="P115" s="6">
        <v>2</v>
      </c>
      <c r="S115" s="114">
        <v>3459</v>
      </c>
      <c r="T115" s="128" t="s">
        <v>205</v>
      </c>
      <c r="U115" s="129"/>
    </row>
    <row r="116" spans="1:22" ht="22.5" customHeight="1">
      <c r="A116" s="193" t="s">
        <v>206</v>
      </c>
      <c r="B116" s="176"/>
      <c r="C116" s="31">
        <v>19726</v>
      </c>
      <c r="D116" s="32">
        <v>6080</v>
      </c>
      <c r="E116" s="33"/>
      <c r="F116" s="31">
        <v>202</v>
      </c>
      <c r="G116" s="32">
        <v>60</v>
      </c>
      <c r="H116" s="34"/>
      <c r="I116" s="82"/>
      <c r="J116" s="31"/>
      <c r="K116" s="26">
        <f t="shared" si="5"/>
        <v>0</v>
      </c>
      <c r="L116" s="83">
        <v>261</v>
      </c>
      <c r="M116" s="84"/>
      <c r="N116" s="85">
        <v>2</v>
      </c>
      <c r="O116" s="29">
        <f t="shared" si="4"/>
        <v>17.723270440251572</v>
      </c>
      <c r="S116" s="114">
        <v>1113</v>
      </c>
      <c r="T116" s="128" t="s">
        <v>207</v>
      </c>
      <c r="U116" s="129"/>
    </row>
    <row r="117" spans="1:22" ht="22.5" customHeight="1">
      <c r="A117" s="194" t="s">
        <v>208</v>
      </c>
      <c r="B117" s="195"/>
      <c r="C117" s="63">
        <v>82612</v>
      </c>
      <c r="D117" s="66">
        <v>36097</v>
      </c>
      <c r="E117" s="64">
        <v>416</v>
      </c>
      <c r="F117" s="65">
        <v>1845</v>
      </c>
      <c r="G117" s="66">
        <v>1659</v>
      </c>
      <c r="H117" s="67">
        <v>788</v>
      </c>
      <c r="I117" s="86">
        <v>1</v>
      </c>
      <c r="J117" s="65">
        <v>60633</v>
      </c>
      <c r="K117" s="26">
        <f t="shared" si="5"/>
        <v>73.394906309010793</v>
      </c>
      <c r="L117" s="68">
        <v>2257</v>
      </c>
      <c r="M117" s="69">
        <v>37</v>
      </c>
      <c r="N117" s="28">
        <v>3</v>
      </c>
      <c r="O117" s="29">
        <f t="shared" si="4"/>
        <v>14.302631578947368</v>
      </c>
      <c r="P117" s="6">
        <v>2</v>
      </c>
      <c r="S117" s="114">
        <v>5776</v>
      </c>
      <c r="T117" s="134" t="s">
        <v>209</v>
      </c>
      <c r="U117" s="129"/>
    </row>
    <row r="118" spans="1:22" ht="22.5" customHeight="1">
      <c r="A118" s="130" t="s">
        <v>210</v>
      </c>
      <c r="B118" s="167"/>
      <c r="C118" s="31">
        <v>72913</v>
      </c>
      <c r="D118" s="32">
        <v>35144</v>
      </c>
      <c r="E118" s="33">
        <v>18</v>
      </c>
      <c r="F118" s="25">
        <v>2106</v>
      </c>
      <c r="G118" s="32">
        <v>2037</v>
      </c>
      <c r="H118" s="34">
        <v>826</v>
      </c>
      <c r="I118" s="33">
        <v>12</v>
      </c>
      <c r="J118" s="25">
        <v>52402</v>
      </c>
      <c r="K118" s="26">
        <f t="shared" si="5"/>
        <v>71.869213994760884</v>
      </c>
      <c r="L118" s="27">
        <v>111</v>
      </c>
      <c r="M118" s="28">
        <v>29</v>
      </c>
      <c r="N118" s="28">
        <v>7</v>
      </c>
      <c r="O118" s="29">
        <f t="shared" si="4"/>
        <v>11.469718420638666</v>
      </c>
      <c r="P118" s="6">
        <v>2</v>
      </c>
      <c r="S118" s="114">
        <v>6357</v>
      </c>
      <c r="T118" s="134" t="s">
        <v>211</v>
      </c>
      <c r="U118" s="129"/>
    </row>
    <row r="119" spans="1:22" ht="22.5" customHeight="1">
      <c r="A119" s="130" t="s">
        <v>212</v>
      </c>
      <c r="B119" s="167"/>
      <c r="C119" s="31"/>
      <c r="D119" s="32"/>
      <c r="E119" s="33"/>
      <c r="F119" s="25"/>
      <c r="G119" s="32"/>
      <c r="H119" s="34"/>
      <c r="I119" s="33"/>
      <c r="J119" s="25"/>
      <c r="K119" s="26"/>
      <c r="L119" s="27"/>
      <c r="M119" s="28"/>
      <c r="N119" s="28"/>
      <c r="O119" s="29"/>
      <c r="S119" s="114">
        <v>3322</v>
      </c>
      <c r="T119" s="134" t="s">
        <v>212</v>
      </c>
      <c r="U119" s="134"/>
    </row>
    <row r="120" spans="1:22" ht="22.5" customHeight="1">
      <c r="A120" s="130" t="s">
        <v>213</v>
      </c>
      <c r="B120" s="167"/>
      <c r="C120" s="31">
        <v>34878</v>
      </c>
      <c r="D120" s="32">
        <v>12450</v>
      </c>
      <c r="E120" s="33">
        <v>47</v>
      </c>
      <c r="F120" s="25">
        <v>1467</v>
      </c>
      <c r="G120" s="32">
        <v>1230</v>
      </c>
      <c r="H120" s="34">
        <v>466</v>
      </c>
      <c r="I120" s="33">
        <v>0</v>
      </c>
      <c r="J120" s="25">
        <v>27133</v>
      </c>
      <c r="K120" s="26">
        <f t="shared" si="5"/>
        <v>77.79402488674809</v>
      </c>
      <c r="L120" s="27">
        <v>576</v>
      </c>
      <c r="M120" s="28">
        <v>32</v>
      </c>
      <c r="N120" s="28">
        <v>0</v>
      </c>
      <c r="O120" s="29">
        <f t="shared" si="4"/>
        <v>4.2143547607539871</v>
      </c>
      <c r="S120" s="114">
        <v>8276</v>
      </c>
      <c r="T120" s="134" t="s">
        <v>214</v>
      </c>
      <c r="U120" s="129"/>
    </row>
    <row r="121" spans="1:22" ht="22.5" customHeight="1">
      <c r="A121" s="193" t="s">
        <v>215</v>
      </c>
      <c r="B121" s="176"/>
      <c r="C121" s="31">
        <v>37254</v>
      </c>
      <c r="D121" s="32">
        <v>10345</v>
      </c>
      <c r="E121" s="33">
        <v>120</v>
      </c>
      <c r="F121" s="25">
        <v>726</v>
      </c>
      <c r="G121" s="32">
        <v>653</v>
      </c>
      <c r="H121" s="34">
        <v>312</v>
      </c>
      <c r="I121" s="33">
        <v>12</v>
      </c>
      <c r="J121" s="25">
        <v>26970</v>
      </c>
      <c r="K121" s="26">
        <f t="shared" si="5"/>
        <v>72.394910613625385</v>
      </c>
      <c r="L121" s="27">
        <v>7</v>
      </c>
      <c r="M121" s="28">
        <v>6</v>
      </c>
      <c r="N121" s="28">
        <v>7</v>
      </c>
      <c r="O121" s="29">
        <f t="shared" si="4"/>
        <v>8.9768674698795188</v>
      </c>
      <c r="P121" s="6">
        <v>2</v>
      </c>
      <c r="S121" s="114">
        <v>4150</v>
      </c>
      <c r="T121" s="128" t="s">
        <v>216</v>
      </c>
      <c r="U121" s="128"/>
    </row>
    <row r="122" spans="1:22" ht="22.5" customHeight="1">
      <c r="A122" s="193" t="s">
        <v>217</v>
      </c>
      <c r="B122" s="176"/>
      <c r="C122" s="31">
        <v>32836</v>
      </c>
      <c r="D122" s="32">
        <v>10331</v>
      </c>
      <c r="E122" s="33">
        <v>65</v>
      </c>
      <c r="F122" s="25">
        <v>1323</v>
      </c>
      <c r="G122" s="32">
        <v>756</v>
      </c>
      <c r="H122" s="34">
        <v>166</v>
      </c>
      <c r="I122" s="33">
        <v>0</v>
      </c>
      <c r="J122" s="25">
        <v>18308</v>
      </c>
      <c r="K122" s="26">
        <f t="shared" si="5"/>
        <v>55.755877695212575</v>
      </c>
      <c r="L122" s="27">
        <v>808</v>
      </c>
      <c r="M122" s="28">
        <v>29</v>
      </c>
      <c r="N122" s="28">
        <v>2</v>
      </c>
      <c r="O122" s="29">
        <f t="shared" si="4"/>
        <v>8.1036525172754192</v>
      </c>
      <c r="P122" s="6">
        <v>2</v>
      </c>
      <c r="S122" s="114">
        <v>4052</v>
      </c>
      <c r="T122" s="128" t="s">
        <v>218</v>
      </c>
      <c r="U122" s="129"/>
    </row>
    <row r="123" spans="1:22" ht="22.5" customHeight="1">
      <c r="A123" s="193" t="s">
        <v>219</v>
      </c>
      <c r="B123" s="176"/>
      <c r="C123" s="31">
        <v>77835</v>
      </c>
      <c r="D123" s="32">
        <v>33948</v>
      </c>
      <c r="E123" s="33"/>
      <c r="F123" s="25">
        <v>2616</v>
      </c>
      <c r="G123" s="32">
        <v>1226</v>
      </c>
      <c r="H123" s="34">
        <v>613</v>
      </c>
      <c r="I123" s="33"/>
      <c r="J123" s="25">
        <v>64352</v>
      </c>
      <c r="K123" s="26">
        <f t="shared" si="5"/>
        <v>82.677458726793859</v>
      </c>
      <c r="L123" s="27">
        <v>558</v>
      </c>
      <c r="M123" s="28">
        <v>37</v>
      </c>
      <c r="N123" s="28">
        <v>8</v>
      </c>
      <c r="O123" s="29">
        <f t="shared" si="4"/>
        <v>8.1647959718871288</v>
      </c>
      <c r="P123" s="6">
        <v>2</v>
      </c>
      <c r="S123" s="114">
        <v>9533</v>
      </c>
      <c r="T123" s="128" t="s">
        <v>220</v>
      </c>
      <c r="U123" s="129"/>
    </row>
    <row r="124" spans="1:22" ht="22.5" customHeight="1">
      <c r="A124" s="193" t="s">
        <v>221</v>
      </c>
      <c r="B124" s="176"/>
      <c r="C124" s="31">
        <v>56114</v>
      </c>
      <c r="D124" s="32">
        <v>11111</v>
      </c>
      <c r="E124" s="33">
        <v>916</v>
      </c>
      <c r="F124" s="25">
        <v>1530</v>
      </c>
      <c r="G124" s="32">
        <v>976</v>
      </c>
      <c r="H124" s="34">
        <v>311</v>
      </c>
      <c r="I124" s="33">
        <v>0</v>
      </c>
      <c r="J124" s="25">
        <v>26443</v>
      </c>
      <c r="K124" s="26">
        <f t="shared" si="5"/>
        <v>47.123712442527712</v>
      </c>
      <c r="L124" s="27">
        <v>1175</v>
      </c>
      <c r="M124" s="28">
        <v>4</v>
      </c>
      <c r="N124" s="28">
        <v>5</v>
      </c>
      <c r="O124" s="29">
        <f t="shared" si="4"/>
        <v>6.6802380952380949</v>
      </c>
      <c r="P124" s="6">
        <v>2</v>
      </c>
      <c r="S124" s="114">
        <v>8400</v>
      </c>
      <c r="T124" s="128" t="s">
        <v>221</v>
      </c>
      <c r="U124" s="128"/>
    </row>
    <row r="125" spans="1:22" ht="22.5" customHeight="1">
      <c r="A125" s="193" t="s">
        <v>222</v>
      </c>
      <c r="B125" s="176"/>
      <c r="C125" s="31">
        <v>31703</v>
      </c>
      <c r="D125" s="32">
        <v>10085</v>
      </c>
      <c r="E125" s="33">
        <v>74</v>
      </c>
      <c r="F125" s="25">
        <v>721</v>
      </c>
      <c r="G125" s="32">
        <v>681</v>
      </c>
      <c r="H125" s="34">
        <v>196</v>
      </c>
      <c r="I125" s="33">
        <v>0</v>
      </c>
      <c r="J125" s="25">
        <v>27266</v>
      </c>
      <c r="K125" s="26">
        <f t="shared" si="5"/>
        <v>86.004479071381255</v>
      </c>
      <c r="L125" s="27">
        <v>847</v>
      </c>
      <c r="M125" s="28">
        <v>23</v>
      </c>
      <c r="N125" s="28">
        <v>3</v>
      </c>
      <c r="O125" s="29">
        <f>C125/S125</f>
        <v>12.442307692307692</v>
      </c>
      <c r="P125" s="6">
        <v>2</v>
      </c>
      <c r="S125" s="114">
        <v>2548</v>
      </c>
      <c r="T125" s="128" t="s">
        <v>222</v>
      </c>
      <c r="U125" s="129"/>
    </row>
    <row r="126" spans="1:22" ht="22.5" customHeight="1" thickBot="1">
      <c r="A126" s="196" t="s">
        <v>223</v>
      </c>
      <c r="B126" s="197"/>
      <c r="C126" s="121">
        <v>34995</v>
      </c>
      <c r="D126" s="122"/>
      <c r="E126" s="123"/>
      <c r="F126" s="121"/>
      <c r="G126" s="124"/>
      <c r="H126" s="125"/>
      <c r="I126" s="123"/>
      <c r="J126" s="121">
        <v>27512</v>
      </c>
      <c r="K126" s="87">
        <f t="shared" si="5"/>
        <v>78.616945277896846</v>
      </c>
      <c r="L126" s="88">
        <v>2</v>
      </c>
      <c r="M126" s="89"/>
      <c r="N126" s="89"/>
      <c r="O126" s="90"/>
      <c r="P126" s="6">
        <v>2</v>
      </c>
      <c r="S126" s="118"/>
      <c r="T126" s="128" t="s">
        <v>223</v>
      </c>
      <c r="U126" s="129"/>
    </row>
    <row r="127" spans="1:22" ht="22.5" customHeight="1" thickTop="1">
      <c r="A127" s="198" t="s">
        <v>224</v>
      </c>
      <c r="B127" s="199"/>
      <c r="C127" s="120">
        <f t="shared" ref="C127:J127" si="6">SUM(C7:C126)</f>
        <v>11218467</v>
      </c>
      <c r="D127" s="120">
        <f t="shared" si="6"/>
        <v>3149030</v>
      </c>
      <c r="E127" s="120">
        <f t="shared" si="6"/>
        <v>46005</v>
      </c>
      <c r="F127" s="120">
        <f t="shared" si="6"/>
        <v>321165</v>
      </c>
      <c r="G127" s="120">
        <f t="shared" si="6"/>
        <v>256849</v>
      </c>
      <c r="H127" s="120">
        <f t="shared" si="6"/>
        <v>85748</v>
      </c>
      <c r="I127" s="120">
        <f t="shared" si="6"/>
        <v>794</v>
      </c>
      <c r="J127" s="120">
        <f t="shared" si="6"/>
        <v>6490068</v>
      </c>
      <c r="K127" s="91">
        <f t="shared" si="5"/>
        <v>57.851647644905491</v>
      </c>
      <c r="L127" s="92">
        <f>SUM(L7:L126)</f>
        <v>178251</v>
      </c>
      <c r="M127" s="93">
        <f>SUM(M7:M126)</f>
        <v>6076</v>
      </c>
      <c r="N127" s="93">
        <f>SUM(N7:N126)</f>
        <v>840</v>
      </c>
      <c r="O127" s="94">
        <f>C127/S7</f>
        <v>5.5481785689381207</v>
      </c>
      <c r="S127" s="119">
        <f>SUM(S8:S126)</f>
        <v>1954519</v>
      </c>
      <c r="V127" s="7">
        <f>ROUND(J126/C126*100,0)</f>
        <v>79</v>
      </c>
    </row>
    <row r="128" spans="1:22">
      <c r="A128" s="95"/>
      <c r="B128" s="95"/>
    </row>
    <row r="129" spans="1:2">
      <c r="A129" s="95" t="s">
        <v>225</v>
      </c>
      <c r="B129" s="95"/>
    </row>
    <row r="130" spans="1:2">
      <c r="A130" s="95"/>
      <c r="B130" s="95"/>
    </row>
    <row r="131" spans="1:2">
      <c r="A131" s="95" t="s">
        <v>226</v>
      </c>
      <c r="B131" s="95"/>
    </row>
    <row r="132" spans="1:2">
      <c r="A132" s="95"/>
      <c r="B132" s="95"/>
    </row>
    <row r="133" spans="1:2">
      <c r="A133" s="95"/>
      <c r="B133" s="95"/>
    </row>
    <row r="134" spans="1:2">
      <c r="A134" s="95"/>
      <c r="B134" s="95"/>
    </row>
  </sheetData>
  <mergeCells count="186">
    <mergeCell ref="A126:B126"/>
    <mergeCell ref="T126:U126"/>
    <mergeCell ref="A127:B127"/>
    <mergeCell ref="A123:B123"/>
    <mergeCell ref="T123:U123"/>
    <mergeCell ref="A124:B124"/>
    <mergeCell ref="T124:U124"/>
    <mergeCell ref="A125:B125"/>
    <mergeCell ref="T125:U125"/>
    <mergeCell ref="A120:B120"/>
    <mergeCell ref="T120:U120"/>
    <mergeCell ref="A121:B121"/>
    <mergeCell ref="T121:U121"/>
    <mergeCell ref="A122:B122"/>
    <mergeCell ref="T122:U122"/>
    <mergeCell ref="A117:B117"/>
    <mergeCell ref="T117:U117"/>
    <mergeCell ref="A118:B118"/>
    <mergeCell ref="T118:U118"/>
    <mergeCell ref="A119:B119"/>
    <mergeCell ref="T119:U119"/>
    <mergeCell ref="A114:B114"/>
    <mergeCell ref="T114:U114"/>
    <mergeCell ref="A115:B115"/>
    <mergeCell ref="T115:U115"/>
    <mergeCell ref="A116:B116"/>
    <mergeCell ref="T116:U116"/>
    <mergeCell ref="A111:B111"/>
    <mergeCell ref="T111:U111"/>
    <mergeCell ref="A112:B112"/>
    <mergeCell ref="T112:U112"/>
    <mergeCell ref="A113:B113"/>
    <mergeCell ref="T113:U113"/>
    <mergeCell ref="A108:B108"/>
    <mergeCell ref="T108:U108"/>
    <mergeCell ref="A109:B109"/>
    <mergeCell ref="T109:U109"/>
    <mergeCell ref="A110:B110"/>
    <mergeCell ref="T110:U110"/>
    <mergeCell ref="A105:B105"/>
    <mergeCell ref="T105:U105"/>
    <mergeCell ref="A106:B106"/>
    <mergeCell ref="T106:U106"/>
    <mergeCell ref="A107:B107"/>
    <mergeCell ref="T107:U107"/>
    <mergeCell ref="A102:B102"/>
    <mergeCell ref="T102:U102"/>
    <mergeCell ref="A103:B103"/>
    <mergeCell ref="T103:U103"/>
    <mergeCell ref="A104:B104"/>
    <mergeCell ref="T104:U104"/>
    <mergeCell ref="A97:B97"/>
    <mergeCell ref="O97:O100"/>
    <mergeCell ref="S97:S100"/>
    <mergeCell ref="T97:U97"/>
    <mergeCell ref="A101:B101"/>
    <mergeCell ref="T101:U101"/>
    <mergeCell ref="A94:B94"/>
    <mergeCell ref="T94:U94"/>
    <mergeCell ref="A95:B95"/>
    <mergeCell ref="T95:U95"/>
    <mergeCell ref="A96:B96"/>
    <mergeCell ref="T96:U96"/>
    <mergeCell ref="A91:B91"/>
    <mergeCell ref="T91:U91"/>
    <mergeCell ref="A92:B92"/>
    <mergeCell ref="T92:U92"/>
    <mergeCell ref="A93:B93"/>
    <mergeCell ref="T93:U93"/>
    <mergeCell ref="A88:B88"/>
    <mergeCell ref="T88:U88"/>
    <mergeCell ref="A89:B89"/>
    <mergeCell ref="T89:U89"/>
    <mergeCell ref="A90:B90"/>
    <mergeCell ref="T90:U90"/>
    <mergeCell ref="A84:B84"/>
    <mergeCell ref="T84:U84"/>
    <mergeCell ref="A85:B85"/>
    <mergeCell ref="T85:U85"/>
    <mergeCell ref="A86:B86"/>
    <mergeCell ref="O86:O87"/>
    <mergeCell ref="S86:S87"/>
    <mergeCell ref="T86:U86"/>
    <mergeCell ref="A87:B87"/>
    <mergeCell ref="T87:U87"/>
    <mergeCell ref="T77:U77"/>
    <mergeCell ref="A78:B78"/>
    <mergeCell ref="T78:U78"/>
    <mergeCell ref="A79:B79"/>
    <mergeCell ref="O79:O83"/>
    <mergeCell ref="S79:S83"/>
    <mergeCell ref="T79:U79"/>
    <mergeCell ref="T72:U72"/>
    <mergeCell ref="A73:B73"/>
    <mergeCell ref="T73:U73"/>
    <mergeCell ref="A74:B74"/>
    <mergeCell ref="T74:U74"/>
    <mergeCell ref="A75:B75"/>
    <mergeCell ref="O75:O77"/>
    <mergeCell ref="S75:S77"/>
    <mergeCell ref="T75:U75"/>
    <mergeCell ref="A77:B77"/>
    <mergeCell ref="A61:B61"/>
    <mergeCell ref="O61:O69"/>
    <mergeCell ref="P61:P69"/>
    <mergeCell ref="S61:S69"/>
    <mergeCell ref="T61:U61"/>
    <mergeCell ref="A70:B70"/>
    <mergeCell ref="O70:O74"/>
    <mergeCell ref="S70:S74"/>
    <mergeCell ref="T70:U70"/>
    <mergeCell ref="A72:B72"/>
    <mergeCell ref="A58:B58"/>
    <mergeCell ref="T58:U58"/>
    <mergeCell ref="A59:B59"/>
    <mergeCell ref="T59:U59"/>
    <mergeCell ref="A60:B60"/>
    <mergeCell ref="T60:U60"/>
    <mergeCell ref="A51:B51"/>
    <mergeCell ref="O51:O53"/>
    <mergeCell ref="S51:S53"/>
    <mergeCell ref="T51:U51"/>
    <mergeCell ref="A54:B54"/>
    <mergeCell ref="O54:O57"/>
    <mergeCell ref="S54:S57"/>
    <mergeCell ref="T54:U54"/>
    <mergeCell ref="A48:B48"/>
    <mergeCell ref="T48:U48"/>
    <mergeCell ref="A49:B49"/>
    <mergeCell ref="O49:O50"/>
    <mergeCell ref="S49:S50"/>
    <mergeCell ref="T49:U49"/>
    <mergeCell ref="A50:B50"/>
    <mergeCell ref="T50:U50"/>
    <mergeCell ref="A45:B45"/>
    <mergeCell ref="O45:O46"/>
    <mergeCell ref="S45:S46"/>
    <mergeCell ref="T45:U45"/>
    <mergeCell ref="A47:B47"/>
    <mergeCell ref="T47:U47"/>
    <mergeCell ref="A26:B26"/>
    <mergeCell ref="O26:O44"/>
    <mergeCell ref="S26:S44"/>
    <mergeCell ref="T26:U26"/>
    <mergeCell ref="A43:B43"/>
    <mergeCell ref="A44:B44"/>
    <mergeCell ref="A23:B23"/>
    <mergeCell ref="T23:U23"/>
    <mergeCell ref="A24:B24"/>
    <mergeCell ref="T24:U24"/>
    <mergeCell ref="A25:B25"/>
    <mergeCell ref="T25:U25"/>
    <mergeCell ref="A10:B10"/>
    <mergeCell ref="O10:O20"/>
    <mergeCell ref="S10:S20"/>
    <mergeCell ref="T10:U10"/>
    <mergeCell ref="A21:B21"/>
    <mergeCell ref="O21:O24"/>
    <mergeCell ref="S21:S24"/>
    <mergeCell ref="T21:U21"/>
    <mergeCell ref="A22:B22"/>
    <mergeCell ref="T22:U22"/>
    <mergeCell ref="A7:B7"/>
    <mergeCell ref="T7:U7"/>
    <mergeCell ref="A8:B8"/>
    <mergeCell ref="O8:O9"/>
    <mergeCell ref="S8:S9"/>
    <mergeCell ref="T8:U8"/>
    <mergeCell ref="A9:B9"/>
    <mergeCell ref="T9:U9"/>
    <mergeCell ref="N3:N5"/>
    <mergeCell ref="D4:D5"/>
    <mergeCell ref="E4:E5"/>
    <mergeCell ref="G4:G5"/>
    <mergeCell ref="H4:H5"/>
    <mergeCell ref="I4:I5"/>
    <mergeCell ref="A2:B6"/>
    <mergeCell ref="C2:N2"/>
    <mergeCell ref="O2:O5"/>
    <mergeCell ref="P2:Q5"/>
    <mergeCell ref="C3:C5"/>
    <mergeCell ref="F3:F5"/>
    <mergeCell ref="J3:J5"/>
    <mergeCell ref="K3:K5"/>
    <mergeCell ref="L3:L5"/>
    <mergeCell ref="M3:M5"/>
  </mergeCells>
  <phoneticPr fontId="3"/>
  <dataValidations count="1">
    <dataValidation imeMode="halfAlpha" allowBlank="1" showInputMessage="1" showErrorMessage="1" sqref="C103:J103 IY103:JF103 SU103:TB103 ACQ103:ACX103 AMM103:AMT103 AWI103:AWP103 BGE103:BGL103 BQA103:BQH103 BZW103:CAD103 CJS103:CJZ103 CTO103:CTV103 DDK103:DDR103 DNG103:DNN103 DXC103:DXJ103 EGY103:EHF103 EQU103:ERB103 FAQ103:FAX103 FKM103:FKT103 FUI103:FUP103 GEE103:GEL103 GOA103:GOH103 GXW103:GYD103 HHS103:HHZ103 HRO103:HRV103 IBK103:IBR103 ILG103:ILN103 IVC103:IVJ103 JEY103:JFF103 JOU103:JPB103 JYQ103:JYX103 KIM103:KIT103 KSI103:KSP103 LCE103:LCL103 LMA103:LMH103 LVW103:LWD103 MFS103:MFZ103 MPO103:MPV103 MZK103:MZR103 NJG103:NJN103 NTC103:NTJ103 OCY103:ODF103 OMU103:ONB103 OWQ103:OWX103 PGM103:PGT103 PQI103:PQP103 QAE103:QAL103 QKA103:QKH103 QTW103:QUD103 RDS103:RDZ103 RNO103:RNV103 RXK103:RXR103 SHG103:SHN103 SRC103:SRJ103 TAY103:TBF103 TKU103:TLB103 TUQ103:TUX103 UEM103:UET103 UOI103:UOP103 UYE103:UYL103 VIA103:VIH103 VRW103:VSD103 WBS103:WBZ103 WLO103:WLV103 WVK103:WVR103 C65639:J65639 IY65639:JF65639 SU65639:TB65639 ACQ65639:ACX65639 AMM65639:AMT65639 AWI65639:AWP65639 BGE65639:BGL65639 BQA65639:BQH65639 BZW65639:CAD65639 CJS65639:CJZ65639 CTO65639:CTV65639 DDK65639:DDR65639 DNG65639:DNN65639 DXC65639:DXJ65639 EGY65639:EHF65639 EQU65639:ERB65639 FAQ65639:FAX65639 FKM65639:FKT65639 FUI65639:FUP65639 GEE65639:GEL65639 GOA65639:GOH65639 GXW65639:GYD65639 HHS65639:HHZ65639 HRO65639:HRV65639 IBK65639:IBR65639 ILG65639:ILN65639 IVC65639:IVJ65639 JEY65639:JFF65639 JOU65639:JPB65639 JYQ65639:JYX65639 KIM65639:KIT65639 KSI65639:KSP65639 LCE65639:LCL65639 LMA65639:LMH65639 LVW65639:LWD65639 MFS65639:MFZ65639 MPO65639:MPV65639 MZK65639:MZR65639 NJG65639:NJN65639 NTC65639:NTJ65639 OCY65639:ODF65639 OMU65639:ONB65639 OWQ65639:OWX65639 PGM65639:PGT65639 PQI65639:PQP65639 QAE65639:QAL65639 QKA65639:QKH65639 QTW65639:QUD65639 RDS65639:RDZ65639 RNO65639:RNV65639 RXK65639:RXR65639 SHG65639:SHN65639 SRC65639:SRJ65639 TAY65639:TBF65639 TKU65639:TLB65639 TUQ65639:TUX65639 UEM65639:UET65639 UOI65639:UOP65639 UYE65639:UYL65639 VIA65639:VIH65639 VRW65639:VSD65639 WBS65639:WBZ65639 WLO65639:WLV65639 WVK65639:WVR65639 C131175:J131175 IY131175:JF131175 SU131175:TB131175 ACQ131175:ACX131175 AMM131175:AMT131175 AWI131175:AWP131175 BGE131175:BGL131175 BQA131175:BQH131175 BZW131175:CAD131175 CJS131175:CJZ131175 CTO131175:CTV131175 DDK131175:DDR131175 DNG131175:DNN131175 DXC131175:DXJ131175 EGY131175:EHF131175 EQU131175:ERB131175 FAQ131175:FAX131175 FKM131175:FKT131175 FUI131175:FUP131175 GEE131175:GEL131175 GOA131175:GOH131175 GXW131175:GYD131175 HHS131175:HHZ131175 HRO131175:HRV131175 IBK131175:IBR131175 ILG131175:ILN131175 IVC131175:IVJ131175 JEY131175:JFF131175 JOU131175:JPB131175 JYQ131175:JYX131175 KIM131175:KIT131175 KSI131175:KSP131175 LCE131175:LCL131175 LMA131175:LMH131175 LVW131175:LWD131175 MFS131175:MFZ131175 MPO131175:MPV131175 MZK131175:MZR131175 NJG131175:NJN131175 NTC131175:NTJ131175 OCY131175:ODF131175 OMU131175:ONB131175 OWQ131175:OWX131175 PGM131175:PGT131175 PQI131175:PQP131175 QAE131175:QAL131175 QKA131175:QKH131175 QTW131175:QUD131175 RDS131175:RDZ131175 RNO131175:RNV131175 RXK131175:RXR131175 SHG131175:SHN131175 SRC131175:SRJ131175 TAY131175:TBF131175 TKU131175:TLB131175 TUQ131175:TUX131175 UEM131175:UET131175 UOI131175:UOP131175 UYE131175:UYL131175 VIA131175:VIH131175 VRW131175:VSD131175 WBS131175:WBZ131175 WLO131175:WLV131175 WVK131175:WVR131175 C196711:J196711 IY196711:JF196711 SU196711:TB196711 ACQ196711:ACX196711 AMM196711:AMT196711 AWI196711:AWP196711 BGE196711:BGL196711 BQA196711:BQH196711 BZW196711:CAD196711 CJS196711:CJZ196711 CTO196711:CTV196711 DDK196711:DDR196711 DNG196711:DNN196711 DXC196711:DXJ196711 EGY196711:EHF196711 EQU196711:ERB196711 FAQ196711:FAX196711 FKM196711:FKT196711 FUI196711:FUP196711 GEE196711:GEL196711 GOA196711:GOH196711 GXW196711:GYD196711 HHS196711:HHZ196711 HRO196711:HRV196711 IBK196711:IBR196711 ILG196711:ILN196711 IVC196711:IVJ196711 JEY196711:JFF196711 JOU196711:JPB196711 JYQ196711:JYX196711 KIM196711:KIT196711 KSI196711:KSP196711 LCE196711:LCL196711 LMA196711:LMH196711 LVW196711:LWD196711 MFS196711:MFZ196711 MPO196711:MPV196711 MZK196711:MZR196711 NJG196711:NJN196711 NTC196711:NTJ196711 OCY196711:ODF196711 OMU196711:ONB196711 OWQ196711:OWX196711 PGM196711:PGT196711 PQI196711:PQP196711 QAE196711:QAL196711 QKA196711:QKH196711 QTW196711:QUD196711 RDS196711:RDZ196711 RNO196711:RNV196711 RXK196711:RXR196711 SHG196711:SHN196711 SRC196711:SRJ196711 TAY196711:TBF196711 TKU196711:TLB196711 TUQ196711:TUX196711 UEM196711:UET196711 UOI196711:UOP196711 UYE196711:UYL196711 VIA196711:VIH196711 VRW196711:VSD196711 WBS196711:WBZ196711 WLO196711:WLV196711 WVK196711:WVR196711 C262247:J262247 IY262247:JF262247 SU262247:TB262247 ACQ262247:ACX262247 AMM262247:AMT262247 AWI262247:AWP262247 BGE262247:BGL262247 BQA262247:BQH262247 BZW262247:CAD262247 CJS262247:CJZ262247 CTO262247:CTV262247 DDK262247:DDR262247 DNG262247:DNN262247 DXC262247:DXJ262247 EGY262247:EHF262247 EQU262247:ERB262247 FAQ262247:FAX262247 FKM262247:FKT262247 FUI262247:FUP262247 GEE262247:GEL262247 GOA262247:GOH262247 GXW262247:GYD262247 HHS262247:HHZ262247 HRO262247:HRV262247 IBK262247:IBR262247 ILG262247:ILN262247 IVC262247:IVJ262247 JEY262247:JFF262247 JOU262247:JPB262247 JYQ262247:JYX262247 KIM262247:KIT262247 KSI262247:KSP262247 LCE262247:LCL262247 LMA262247:LMH262247 LVW262247:LWD262247 MFS262247:MFZ262247 MPO262247:MPV262247 MZK262247:MZR262247 NJG262247:NJN262247 NTC262247:NTJ262247 OCY262247:ODF262247 OMU262247:ONB262247 OWQ262247:OWX262247 PGM262247:PGT262247 PQI262247:PQP262247 QAE262247:QAL262247 QKA262247:QKH262247 QTW262247:QUD262247 RDS262247:RDZ262247 RNO262247:RNV262247 RXK262247:RXR262247 SHG262247:SHN262247 SRC262247:SRJ262247 TAY262247:TBF262247 TKU262247:TLB262247 TUQ262247:TUX262247 UEM262247:UET262247 UOI262247:UOP262247 UYE262247:UYL262247 VIA262247:VIH262247 VRW262247:VSD262247 WBS262247:WBZ262247 WLO262247:WLV262247 WVK262247:WVR262247 C327783:J327783 IY327783:JF327783 SU327783:TB327783 ACQ327783:ACX327783 AMM327783:AMT327783 AWI327783:AWP327783 BGE327783:BGL327783 BQA327783:BQH327783 BZW327783:CAD327783 CJS327783:CJZ327783 CTO327783:CTV327783 DDK327783:DDR327783 DNG327783:DNN327783 DXC327783:DXJ327783 EGY327783:EHF327783 EQU327783:ERB327783 FAQ327783:FAX327783 FKM327783:FKT327783 FUI327783:FUP327783 GEE327783:GEL327783 GOA327783:GOH327783 GXW327783:GYD327783 HHS327783:HHZ327783 HRO327783:HRV327783 IBK327783:IBR327783 ILG327783:ILN327783 IVC327783:IVJ327783 JEY327783:JFF327783 JOU327783:JPB327783 JYQ327783:JYX327783 KIM327783:KIT327783 KSI327783:KSP327783 LCE327783:LCL327783 LMA327783:LMH327783 LVW327783:LWD327783 MFS327783:MFZ327783 MPO327783:MPV327783 MZK327783:MZR327783 NJG327783:NJN327783 NTC327783:NTJ327783 OCY327783:ODF327783 OMU327783:ONB327783 OWQ327783:OWX327783 PGM327783:PGT327783 PQI327783:PQP327783 QAE327783:QAL327783 QKA327783:QKH327783 QTW327783:QUD327783 RDS327783:RDZ327783 RNO327783:RNV327783 RXK327783:RXR327783 SHG327783:SHN327783 SRC327783:SRJ327783 TAY327783:TBF327783 TKU327783:TLB327783 TUQ327783:TUX327783 UEM327783:UET327783 UOI327783:UOP327783 UYE327783:UYL327783 VIA327783:VIH327783 VRW327783:VSD327783 WBS327783:WBZ327783 WLO327783:WLV327783 WVK327783:WVR327783 C393319:J393319 IY393319:JF393319 SU393319:TB393319 ACQ393319:ACX393319 AMM393319:AMT393319 AWI393319:AWP393319 BGE393319:BGL393319 BQA393319:BQH393319 BZW393319:CAD393319 CJS393319:CJZ393319 CTO393319:CTV393319 DDK393319:DDR393319 DNG393319:DNN393319 DXC393319:DXJ393319 EGY393319:EHF393319 EQU393319:ERB393319 FAQ393319:FAX393319 FKM393319:FKT393319 FUI393319:FUP393319 GEE393319:GEL393319 GOA393319:GOH393319 GXW393319:GYD393319 HHS393319:HHZ393319 HRO393319:HRV393319 IBK393319:IBR393319 ILG393319:ILN393319 IVC393319:IVJ393319 JEY393319:JFF393319 JOU393319:JPB393319 JYQ393319:JYX393319 KIM393319:KIT393319 KSI393319:KSP393319 LCE393319:LCL393319 LMA393319:LMH393319 LVW393319:LWD393319 MFS393319:MFZ393319 MPO393319:MPV393319 MZK393319:MZR393319 NJG393319:NJN393319 NTC393319:NTJ393319 OCY393319:ODF393319 OMU393319:ONB393319 OWQ393319:OWX393319 PGM393319:PGT393319 PQI393319:PQP393319 QAE393319:QAL393319 QKA393319:QKH393319 QTW393319:QUD393319 RDS393319:RDZ393319 RNO393319:RNV393319 RXK393319:RXR393319 SHG393319:SHN393319 SRC393319:SRJ393319 TAY393319:TBF393319 TKU393319:TLB393319 TUQ393319:TUX393319 UEM393319:UET393319 UOI393319:UOP393319 UYE393319:UYL393319 VIA393319:VIH393319 VRW393319:VSD393319 WBS393319:WBZ393319 WLO393319:WLV393319 WVK393319:WVR393319 C458855:J458855 IY458855:JF458855 SU458855:TB458855 ACQ458855:ACX458855 AMM458855:AMT458855 AWI458855:AWP458855 BGE458855:BGL458855 BQA458855:BQH458855 BZW458855:CAD458855 CJS458855:CJZ458855 CTO458855:CTV458855 DDK458855:DDR458855 DNG458855:DNN458855 DXC458855:DXJ458855 EGY458855:EHF458855 EQU458855:ERB458855 FAQ458855:FAX458855 FKM458855:FKT458855 FUI458855:FUP458855 GEE458855:GEL458855 GOA458855:GOH458855 GXW458855:GYD458855 HHS458855:HHZ458855 HRO458855:HRV458855 IBK458855:IBR458855 ILG458855:ILN458855 IVC458855:IVJ458855 JEY458855:JFF458855 JOU458855:JPB458855 JYQ458855:JYX458855 KIM458855:KIT458855 KSI458855:KSP458855 LCE458855:LCL458855 LMA458855:LMH458855 LVW458855:LWD458855 MFS458855:MFZ458855 MPO458855:MPV458855 MZK458855:MZR458855 NJG458855:NJN458855 NTC458855:NTJ458855 OCY458855:ODF458855 OMU458855:ONB458855 OWQ458855:OWX458855 PGM458855:PGT458855 PQI458855:PQP458855 QAE458855:QAL458855 QKA458855:QKH458855 QTW458855:QUD458855 RDS458855:RDZ458855 RNO458855:RNV458855 RXK458855:RXR458855 SHG458855:SHN458855 SRC458855:SRJ458855 TAY458855:TBF458855 TKU458855:TLB458855 TUQ458855:TUX458855 UEM458855:UET458855 UOI458855:UOP458855 UYE458855:UYL458855 VIA458855:VIH458855 VRW458855:VSD458855 WBS458855:WBZ458855 WLO458855:WLV458855 WVK458855:WVR458855 C524391:J524391 IY524391:JF524391 SU524391:TB524391 ACQ524391:ACX524391 AMM524391:AMT524391 AWI524391:AWP524391 BGE524391:BGL524391 BQA524391:BQH524391 BZW524391:CAD524391 CJS524391:CJZ524391 CTO524391:CTV524391 DDK524391:DDR524391 DNG524391:DNN524391 DXC524391:DXJ524391 EGY524391:EHF524391 EQU524391:ERB524391 FAQ524391:FAX524391 FKM524391:FKT524391 FUI524391:FUP524391 GEE524391:GEL524391 GOA524391:GOH524391 GXW524391:GYD524391 HHS524391:HHZ524391 HRO524391:HRV524391 IBK524391:IBR524391 ILG524391:ILN524391 IVC524391:IVJ524391 JEY524391:JFF524391 JOU524391:JPB524391 JYQ524391:JYX524391 KIM524391:KIT524391 KSI524391:KSP524391 LCE524391:LCL524391 LMA524391:LMH524391 LVW524391:LWD524391 MFS524391:MFZ524391 MPO524391:MPV524391 MZK524391:MZR524391 NJG524391:NJN524391 NTC524391:NTJ524391 OCY524391:ODF524391 OMU524391:ONB524391 OWQ524391:OWX524391 PGM524391:PGT524391 PQI524391:PQP524391 QAE524391:QAL524391 QKA524391:QKH524391 QTW524391:QUD524391 RDS524391:RDZ524391 RNO524391:RNV524391 RXK524391:RXR524391 SHG524391:SHN524391 SRC524391:SRJ524391 TAY524391:TBF524391 TKU524391:TLB524391 TUQ524391:TUX524391 UEM524391:UET524391 UOI524391:UOP524391 UYE524391:UYL524391 VIA524391:VIH524391 VRW524391:VSD524391 WBS524391:WBZ524391 WLO524391:WLV524391 WVK524391:WVR524391 C589927:J589927 IY589927:JF589927 SU589927:TB589927 ACQ589927:ACX589927 AMM589927:AMT589927 AWI589927:AWP589927 BGE589927:BGL589927 BQA589927:BQH589927 BZW589927:CAD589927 CJS589927:CJZ589927 CTO589927:CTV589927 DDK589927:DDR589927 DNG589927:DNN589927 DXC589927:DXJ589927 EGY589927:EHF589927 EQU589927:ERB589927 FAQ589927:FAX589927 FKM589927:FKT589927 FUI589927:FUP589927 GEE589927:GEL589927 GOA589927:GOH589927 GXW589927:GYD589927 HHS589927:HHZ589927 HRO589927:HRV589927 IBK589927:IBR589927 ILG589927:ILN589927 IVC589927:IVJ589927 JEY589927:JFF589927 JOU589927:JPB589927 JYQ589927:JYX589927 KIM589927:KIT589927 KSI589927:KSP589927 LCE589927:LCL589927 LMA589927:LMH589927 LVW589927:LWD589927 MFS589927:MFZ589927 MPO589927:MPV589927 MZK589927:MZR589927 NJG589927:NJN589927 NTC589927:NTJ589927 OCY589927:ODF589927 OMU589927:ONB589927 OWQ589927:OWX589927 PGM589927:PGT589927 PQI589927:PQP589927 QAE589927:QAL589927 QKA589927:QKH589927 QTW589927:QUD589927 RDS589927:RDZ589927 RNO589927:RNV589927 RXK589927:RXR589927 SHG589927:SHN589927 SRC589927:SRJ589927 TAY589927:TBF589927 TKU589927:TLB589927 TUQ589927:TUX589927 UEM589927:UET589927 UOI589927:UOP589927 UYE589927:UYL589927 VIA589927:VIH589927 VRW589927:VSD589927 WBS589927:WBZ589927 WLO589927:WLV589927 WVK589927:WVR589927 C655463:J655463 IY655463:JF655463 SU655463:TB655463 ACQ655463:ACX655463 AMM655463:AMT655463 AWI655463:AWP655463 BGE655463:BGL655463 BQA655463:BQH655463 BZW655463:CAD655463 CJS655463:CJZ655463 CTO655463:CTV655463 DDK655463:DDR655463 DNG655463:DNN655463 DXC655463:DXJ655463 EGY655463:EHF655463 EQU655463:ERB655463 FAQ655463:FAX655463 FKM655463:FKT655463 FUI655463:FUP655463 GEE655463:GEL655463 GOA655463:GOH655463 GXW655463:GYD655463 HHS655463:HHZ655463 HRO655463:HRV655463 IBK655463:IBR655463 ILG655463:ILN655463 IVC655463:IVJ655463 JEY655463:JFF655463 JOU655463:JPB655463 JYQ655463:JYX655463 KIM655463:KIT655463 KSI655463:KSP655463 LCE655463:LCL655463 LMA655463:LMH655463 LVW655463:LWD655463 MFS655463:MFZ655463 MPO655463:MPV655463 MZK655463:MZR655463 NJG655463:NJN655463 NTC655463:NTJ655463 OCY655463:ODF655463 OMU655463:ONB655463 OWQ655463:OWX655463 PGM655463:PGT655463 PQI655463:PQP655463 QAE655463:QAL655463 QKA655463:QKH655463 QTW655463:QUD655463 RDS655463:RDZ655463 RNO655463:RNV655463 RXK655463:RXR655463 SHG655463:SHN655463 SRC655463:SRJ655463 TAY655463:TBF655463 TKU655463:TLB655463 TUQ655463:TUX655463 UEM655463:UET655463 UOI655463:UOP655463 UYE655463:UYL655463 VIA655463:VIH655463 VRW655463:VSD655463 WBS655463:WBZ655463 WLO655463:WLV655463 WVK655463:WVR655463 C720999:J720999 IY720999:JF720999 SU720999:TB720999 ACQ720999:ACX720999 AMM720999:AMT720999 AWI720999:AWP720999 BGE720999:BGL720999 BQA720999:BQH720999 BZW720999:CAD720999 CJS720999:CJZ720999 CTO720999:CTV720999 DDK720999:DDR720999 DNG720999:DNN720999 DXC720999:DXJ720999 EGY720999:EHF720999 EQU720999:ERB720999 FAQ720999:FAX720999 FKM720999:FKT720999 FUI720999:FUP720999 GEE720999:GEL720999 GOA720999:GOH720999 GXW720999:GYD720999 HHS720999:HHZ720999 HRO720999:HRV720999 IBK720999:IBR720999 ILG720999:ILN720999 IVC720999:IVJ720999 JEY720999:JFF720999 JOU720999:JPB720999 JYQ720999:JYX720999 KIM720999:KIT720999 KSI720999:KSP720999 LCE720999:LCL720999 LMA720999:LMH720999 LVW720999:LWD720999 MFS720999:MFZ720999 MPO720999:MPV720999 MZK720999:MZR720999 NJG720999:NJN720999 NTC720999:NTJ720999 OCY720999:ODF720999 OMU720999:ONB720999 OWQ720999:OWX720999 PGM720999:PGT720999 PQI720999:PQP720999 QAE720999:QAL720999 QKA720999:QKH720999 QTW720999:QUD720999 RDS720999:RDZ720999 RNO720999:RNV720999 RXK720999:RXR720999 SHG720999:SHN720999 SRC720999:SRJ720999 TAY720999:TBF720999 TKU720999:TLB720999 TUQ720999:TUX720999 UEM720999:UET720999 UOI720999:UOP720999 UYE720999:UYL720999 VIA720999:VIH720999 VRW720999:VSD720999 WBS720999:WBZ720999 WLO720999:WLV720999 WVK720999:WVR720999 C786535:J786535 IY786535:JF786535 SU786535:TB786535 ACQ786535:ACX786535 AMM786535:AMT786535 AWI786535:AWP786535 BGE786535:BGL786535 BQA786535:BQH786535 BZW786535:CAD786535 CJS786535:CJZ786535 CTO786535:CTV786535 DDK786535:DDR786535 DNG786535:DNN786535 DXC786535:DXJ786535 EGY786535:EHF786535 EQU786535:ERB786535 FAQ786535:FAX786535 FKM786535:FKT786535 FUI786535:FUP786535 GEE786535:GEL786535 GOA786535:GOH786535 GXW786535:GYD786535 HHS786535:HHZ786535 HRO786535:HRV786535 IBK786535:IBR786535 ILG786535:ILN786535 IVC786535:IVJ786535 JEY786535:JFF786535 JOU786535:JPB786535 JYQ786535:JYX786535 KIM786535:KIT786535 KSI786535:KSP786535 LCE786535:LCL786535 LMA786535:LMH786535 LVW786535:LWD786535 MFS786535:MFZ786535 MPO786535:MPV786535 MZK786535:MZR786535 NJG786535:NJN786535 NTC786535:NTJ786535 OCY786535:ODF786535 OMU786535:ONB786535 OWQ786535:OWX786535 PGM786535:PGT786535 PQI786535:PQP786535 QAE786535:QAL786535 QKA786535:QKH786535 QTW786535:QUD786535 RDS786535:RDZ786535 RNO786535:RNV786535 RXK786535:RXR786535 SHG786535:SHN786535 SRC786535:SRJ786535 TAY786535:TBF786535 TKU786535:TLB786535 TUQ786535:TUX786535 UEM786535:UET786535 UOI786535:UOP786535 UYE786535:UYL786535 VIA786535:VIH786535 VRW786535:VSD786535 WBS786535:WBZ786535 WLO786535:WLV786535 WVK786535:WVR786535 C852071:J852071 IY852071:JF852071 SU852071:TB852071 ACQ852071:ACX852071 AMM852071:AMT852071 AWI852071:AWP852071 BGE852071:BGL852071 BQA852071:BQH852071 BZW852071:CAD852071 CJS852071:CJZ852071 CTO852071:CTV852071 DDK852071:DDR852071 DNG852071:DNN852071 DXC852071:DXJ852071 EGY852071:EHF852071 EQU852071:ERB852071 FAQ852071:FAX852071 FKM852071:FKT852071 FUI852071:FUP852071 GEE852071:GEL852071 GOA852071:GOH852071 GXW852071:GYD852071 HHS852071:HHZ852071 HRO852071:HRV852071 IBK852071:IBR852071 ILG852071:ILN852071 IVC852071:IVJ852071 JEY852071:JFF852071 JOU852071:JPB852071 JYQ852071:JYX852071 KIM852071:KIT852071 KSI852071:KSP852071 LCE852071:LCL852071 LMA852071:LMH852071 LVW852071:LWD852071 MFS852071:MFZ852071 MPO852071:MPV852071 MZK852071:MZR852071 NJG852071:NJN852071 NTC852071:NTJ852071 OCY852071:ODF852071 OMU852071:ONB852071 OWQ852071:OWX852071 PGM852071:PGT852071 PQI852071:PQP852071 QAE852071:QAL852071 QKA852071:QKH852071 QTW852071:QUD852071 RDS852071:RDZ852071 RNO852071:RNV852071 RXK852071:RXR852071 SHG852071:SHN852071 SRC852071:SRJ852071 TAY852071:TBF852071 TKU852071:TLB852071 TUQ852071:TUX852071 UEM852071:UET852071 UOI852071:UOP852071 UYE852071:UYL852071 VIA852071:VIH852071 VRW852071:VSD852071 WBS852071:WBZ852071 WLO852071:WLV852071 WVK852071:WVR852071 C917607:J917607 IY917607:JF917607 SU917607:TB917607 ACQ917607:ACX917607 AMM917607:AMT917607 AWI917607:AWP917607 BGE917607:BGL917607 BQA917607:BQH917607 BZW917607:CAD917607 CJS917607:CJZ917607 CTO917607:CTV917607 DDK917607:DDR917607 DNG917607:DNN917607 DXC917607:DXJ917607 EGY917607:EHF917607 EQU917607:ERB917607 FAQ917607:FAX917607 FKM917607:FKT917607 FUI917607:FUP917607 GEE917607:GEL917607 GOA917607:GOH917607 GXW917607:GYD917607 HHS917607:HHZ917607 HRO917607:HRV917607 IBK917607:IBR917607 ILG917607:ILN917607 IVC917607:IVJ917607 JEY917607:JFF917607 JOU917607:JPB917607 JYQ917607:JYX917607 KIM917607:KIT917607 KSI917607:KSP917607 LCE917607:LCL917607 LMA917607:LMH917607 LVW917607:LWD917607 MFS917607:MFZ917607 MPO917607:MPV917607 MZK917607:MZR917607 NJG917607:NJN917607 NTC917607:NTJ917607 OCY917607:ODF917607 OMU917607:ONB917607 OWQ917607:OWX917607 PGM917607:PGT917607 PQI917607:PQP917607 QAE917607:QAL917607 QKA917607:QKH917607 QTW917607:QUD917607 RDS917607:RDZ917607 RNO917607:RNV917607 RXK917607:RXR917607 SHG917607:SHN917607 SRC917607:SRJ917607 TAY917607:TBF917607 TKU917607:TLB917607 TUQ917607:TUX917607 UEM917607:UET917607 UOI917607:UOP917607 UYE917607:UYL917607 VIA917607:VIH917607 VRW917607:VSD917607 WBS917607:WBZ917607 WLO917607:WLV917607 WVK917607:WVR917607 C983143:J983143 IY983143:JF983143 SU983143:TB983143 ACQ983143:ACX983143 AMM983143:AMT983143 AWI983143:AWP983143 BGE983143:BGL983143 BQA983143:BQH983143 BZW983143:CAD983143 CJS983143:CJZ983143 CTO983143:CTV983143 DDK983143:DDR983143 DNG983143:DNN983143 DXC983143:DXJ983143 EGY983143:EHF983143 EQU983143:ERB983143 FAQ983143:FAX983143 FKM983143:FKT983143 FUI983143:FUP983143 GEE983143:GEL983143 GOA983143:GOH983143 GXW983143:GYD983143 HHS983143:HHZ983143 HRO983143:HRV983143 IBK983143:IBR983143 ILG983143:ILN983143 IVC983143:IVJ983143 JEY983143:JFF983143 JOU983143:JPB983143 JYQ983143:JYX983143 KIM983143:KIT983143 KSI983143:KSP983143 LCE983143:LCL983143 LMA983143:LMH983143 LVW983143:LWD983143 MFS983143:MFZ983143 MPO983143:MPV983143 MZK983143:MZR983143 NJG983143:NJN983143 NTC983143:NTJ983143 OCY983143:ODF983143 OMU983143:ONB983143 OWQ983143:OWX983143 PGM983143:PGT983143 PQI983143:PQP983143 QAE983143:QAL983143 QKA983143:QKH983143 QTW983143:QUD983143 RDS983143:RDZ983143 RNO983143:RNV983143 RXK983143:RXR983143 SHG983143:SHN983143 SRC983143:SRJ983143 TAY983143:TBF983143 TKU983143:TLB983143 TUQ983143:TUX983143 UEM983143:UET983143 UOI983143:UOP983143 UYE983143:UYL983143 VIA983143:VIH983143 VRW983143:VSD983143 WBS983143:WBZ983143 WLO983143:WLV983143 WVK983143:WVR983143 L103:N103 JH103:JJ103 TD103:TF103 ACZ103:ADB103 AMV103:AMX103 AWR103:AWT103 BGN103:BGP103 BQJ103:BQL103 CAF103:CAH103 CKB103:CKD103 CTX103:CTZ103 DDT103:DDV103 DNP103:DNR103 DXL103:DXN103 EHH103:EHJ103 ERD103:ERF103 FAZ103:FBB103 FKV103:FKX103 FUR103:FUT103 GEN103:GEP103 GOJ103:GOL103 GYF103:GYH103 HIB103:HID103 HRX103:HRZ103 IBT103:IBV103 ILP103:ILR103 IVL103:IVN103 JFH103:JFJ103 JPD103:JPF103 JYZ103:JZB103 KIV103:KIX103 KSR103:KST103 LCN103:LCP103 LMJ103:LML103 LWF103:LWH103 MGB103:MGD103 MPX103:MPZ103 MZT103:MZV103 NJP103:NJR103 NTL103:NTN103 ODH103:ODJ103 OND103:ONF103 OWZ103:OXB103 PGV103:PGX103 PQR103:PQT103 QAN103:QAP103 QKJ103:QKL103 QUF103:QUH103 REB103:RED103 RNX103:RNZ103 RXT103:RXV103 SHP103:SHR103 SRL103:SRN103 TBH103:TBJ103 TLD103:TLF103 TUZ103:TVB103 UEV103:UEX103 UOR103:UOT103 UYN103:UYP103 VIJ103:VIL103 VSF103:VSH103 WCB103:WCD103 WLX103:WLZ103 WVT103:WVV103 L65639:N65639 JH65639:JJ65639 TD65639:TF65639 ACZ65639:ADB65639 AMV65639:AMX65639 AWR65639:AWT65639 BGN65639:BGP65639 BQJ65639:BQL65639 CAF65639:CAH65639 CKB65639:CKD65639 CTX65639:CTZ65639 DDT65639:DDV65639 DNP65639:DNR65639 DXL65639:DXN65639 EHH65639:EHJ65639 ERD65639:ERF65639 FAZ65639:FBB65639 FKV65639:FKX65639 FUR65639:FUT65639 GEN65639:GEP65639 GOJ65639:GOL65639 GYF65639:GYH65639 HIB65639:HID65639 HRX65639:HRZ65639 IBT65639:IBV65639 ILP65639:ILR65639 IVL65639:IVN65639 JFH65639:JFJ65639 JPD65639:JPF65639 JYZ65639:JZB65639 KIV65639:KIX65639 KSR65639:KST65639 LCN65639:LCP65639 LMJ65639:LML65639 LWF65639:LWH65639 MGB65639:MGD65639 MPX65639:MPZ65639 MZT65639:MZV65639 NJP65639:NJR65639 NTL65639:NTN65639 ODH65639:ODJ65639 OND65639:ONF65639 OWZ65639:OXB65639 PGV65639:PGX65639 PQR65639:PQT65639 QAN65639:QAP65639 QKJ65639:QKL65639 QUF65639:QUH65639 REB65639:RED65639 RNX65639:RNZ65639 RXT65639:RXV65639 SHP65639:SHR65639 SRL65639:SRN65639 TBH65639:TBJ65639 TLD65639:TLF65639 TUZ65639:TVB65639 UEV65639:UEX65639 UOR65639:UOT65639 UYN65639:UYP65639 VIJ65639:VIL65639 VSF65639:VSH65639 WCB65639:WCD65639 WLX65639:WLZ65639 WVT65639:WVV65639 L131175:N131175 JH131175:JJ131175 TD131175:TF131175 ACZ131175:ADB131175 AMV131175:AMX131175 AWR131175:AWT131175 BGN131175:BGP131175 BQJ131175:BQL131175 CAF131175:CAH131175 CKB131175:CKD131175 CTX131175:CTZ131175 DDT131175:DDV131175 DNP131175:DNR131175 DXL131175:DXN131175 EHH131175:EHJ131175 ERD131175:ERF131175 FAZ131175:FBB131175 FKV131175:FKX131175 FUR131175:FUT131175 GEN131175:GEP131175 GOJ131175:GOL131175 GYF131175:GYH131175 HIB131175:HID131175 HRX131175:HRZ131175 IBT131175:IBV131175 ILP131175:ILR131175 IVL131175:IVN131175 JFH131175:JFJ131175 JPD131175:JPF131175 JYZ131175:JZB131175 KIV131175:KIX131175 KSR131175:KST131175 LCN131175:LCP131175 LMJ131175:LML131175 LWF131175:LWH131175 MGB131175:MGD131175 MPX131175:MPZ131175 MZT131175:MZV131175 NJP131175:NJR131175 NTL131175:NTN131175 ODH131175:ODJ131175 OND131175:ONF131175 OWZ131175:OXB131175 PGV131175:PGX131175 PQR131175:PQT131175 QAN131175:QAP131175 QKJ131175:QKL131175 QUF131175:QUH131175 REB131175:RED131175 RNX131175:RNZ131175 RXT131175:RXV131175 SHP131175:SHR131175 SRL131175:SRN131175 TBH131175:TBJ131175 TLD131175:TLF131175 TUZ131175:TVB131175 UEV131175:UEX131175 UOR131175:UOT131175 UYN131175:UYP131175 VIJ131175:VIL131175 VSF131175:VSH131175 WCB131175:WCD131175 WLX131175:WLZ131175 WVT131175:WVV131175 L196711:N196711 JH196711:JJ196711 TD196711:TF196711 ACZ196711:ADB196711 AMV196711:AMX196711 AWR196711:AWT196711 BGN196711:BGP196711 BQJ196711:BQL196711 CAF196711:CAH196711 CKB196711:CKD196711 CTX196711:CTZ196711 DDT196711:DDV196711 DNP196711:DNR196711 DXL196711:DXN196711 EHH196711:EHJ196711 ERD196711:ERF196711 FAZ196711:FBB196711 FKV196711:FKX196711 FUR196711:FUT196711 GEN196711:GEP196711 GOJ196711:GOL196711 GYF196711:GYH196711 HIB196711:HID196711 HRX196711:HRZ196711 IBT196711:IBV196711 ILP196711:ILR196711 IVL196711:IVN196711 JFH196711:JFJ196711 JPD196711:JPF196711 JYZ196711:JZB196711 KIV196711:KIX196711 KSR196711:KST196711 LCN196711:LCP196711 LMJ196711:LML196711 LWF196711:LWH196711 MGB196711:MGD196711 MPX196711:MPZ196711 MZT196711:MZV196711 NJP196711:NJR196711 NTL196711:NTN196711 ODH196711:ODJ196711 OND196711:ONF196711 OWZ196711:OXB196711 PGV196711:PGX196711 PQR196711:PQT196711 QAN196711:QAP196711 QKJ196711:QKL196711 QUF196711:QUH196711 REB196711:RED196711 RNX196711:RNZ196711 RXT196711:RXV196711 SHP196711:SHR196711 SRL196711:SRN196711 TBH196711:TBJ196711 TLD196711:TLF196711 TUZ196711:TVB196711 UEV196711:UEX196711 UOR196711:UOT196711 UYN196711:UYP196711 VIJ196711:VIL196711 VSF196711:VSH196711 WCB196711:WCD196711 WLX196711:WLZ196711 WVT196711:WVV196711 L262247:N262247 JH262247:JJ262247 TD262247:TF262247 ACZ262247:ADB262247 AMV262247:AMX262247 AWR262247:AWT262247 BGN262247:BGP262247 BQJ262247:BQL262247 CAF262247:CAH262247 CKB262247:CKD262247 CTX262247:CTZ262247 DDT262247:DDV262247 DNP262247:DNR262247 DXL262247:DXN262247 EHH262247:EHJ262247 ERD262247:ERF262247 FAZ262247:FBB262247 FKV262247:FKX262247 FUR262247:FUT262247 GEN262247:GEP262247 GOJ262247:GOL262247 GYF262247:GYH262247 HIB262247:HID262247 HRX262247:HRZ262247 IBT262247:IBV262247 ILP262247:ILR262247 IVL262247:IVN262247 JFH262247:JFJ262247 JPD262247:JPF262247 JYZ262247:JZB262247 KIV262247:KIX262247 KSR262247:KST262247 LCN262247:LCP262247 LMJ262247:LML262247 LWF262247:LWH262247 MGB262247:MGD262247 MPX262247:MPZ262247 MZT262247:MZV262247 NJP262247:NJR262247 NTL262247:NTN262247 ODH262247:ODJ262247 OND262247:ONF262247 OWZ262247:OXB262247 PGV262247:PGX262247 PQR262247:PQT262247 QAN262247:QAP262247 QKJ262247:QKL262247 QUF262247:QUH262247 REB262247:RED262247 RNX262247:RNZ262247 RXT262247:RXV262247 SHP262247:SHR262247 SRL262247:SRN262247 TBH262247:TBJ262247 TLD262247:TLF262247 TUZ262247:TVB262247 UEV262247:UEX262247 UOR262247:UOT262247 UYN262247:UYP262247 VIJ262247:VIL262247 VSF262247:VSH262247 WCB262247:WCD262247 WLX262247:WLZ262247 WVT262247:WVV262247 L327783:N327783 JH327783:JJ327783 TD327783:TF327783 ACZ327783:ADB327783 AMV327783:AMX327783 AWR327783:AWT327783 BGN327783:BGP327783 BQJ327783:BQL327783 CAF327783:CAH327783 CKB327783:CKD327783 CTX327783:CTZ327783 DDT327783:DDV327783 DNP327783:DNR327783 DXL327783:DXN327783 EHH327783:EHJ327783 ERD327783:ERF327783 FAZ327783:FBB327783 FKV327783:FKX327783 FUR327783:FUT327783 GEN327783:GEP327783 GOJ327783:GOL327783 GYF327783:GYH327783 HIB327783:HID327783 HRX327783:HRZ327783 IBT327783:IBV327783 ILP327783:ILR327783 IVL327783:IVN327783 JFH327783:JFJ327783 JPD327783:JPF327783 JYZ327783:JZB327783 KIV327783:KIX327783 KSR327783:KST327783 LCN327783:LCP327783 LMJ327783:LML327783 LWF327783:LWH327783 MGB327783:MGD327783 MPX327783:MPZ327783 MZT327783:MZV327783 NJP327783:NJR327783 NTL327783:NTN327783 ODH327783:ODJ327783 OND327783:ONF327783 OWZ327783:OXB327783 PGV327783:PGX327783 PQR327783:PQT327783 QAN327783:QAP327783 QKJ327783:QKL327783 QUF327783:QUH327783 REB327783:RED327783 RNX327783:RNZ327783 RXT327783:RXV327783 SHP327783:SHR327783 SRL327783:SRN327783 TBH327783:TBJ327783 TLD327783:TLF327783 TUZ327783:TVB327783 UEV327783:UEX327783 UOR327783:UOT327783 UYN327783:UYP327783 VIJ327783:VIL327783 VSF327783:VSH327783 WCB327783:WCD327783 WLX327783:WLZ327783 WVT327783:WVV327783 L393319:N393319 JH393319:JJ393319 TD393319:TF393319 ACZ393319:ADB393319 AMV393319:AMX393319 AWR393319:AWT393319 BGN393319:BGP393319 BQJ393319:BQL393319 CAF393319:CAH393319 CKB393319:CKD393319 CTX393319:CTZ393319 DDT393319:DDV393319 DNP393319:DNR393319 DXL393319:DXN393319 EHH393319:EHJ393319 ERD393319:ERF393319 FAZ393319:FBB393319 FKV393319:FKX393319 FUR393319:FUT393319 GEN393319:GEP393319 GOJ393319:GOL393319 GYF393319:GYH393319 HIB393319:HID393319 HRX393319:HRZ393319 IBT393319:IBV393319 ILP393319:ILR393319 IVL393319:IVN393319 JFH393319:JFJ393319 JPD393319:JPF393319 JYZ393319:JZB393319 KIV393319:KIX393319 KSR393319:KST393319 LCN393319:LCP393319 LMJ393319:LML393319 LWF393319:LWH393319 MGB393319:MGD393319 MPX393319:MPZ393319 MZT393319:MZV393319 NJP393319:NJR393319 NTL393319:NTN393319 ODH393319:ODJ393319 OND393319:ONF393319 OWZ393319:OXB393319 PGV393319:PGX393319 PQR393319:PQT393319 QAN393319:QAP393319 QKJ393319:QKL393319 QUF393319:QUH393319 REB393319:RED393319 RNX393319:RNZ393319 RXT393319:RXV393319 SHP393319:SHR393319 SRL393319:SRN393319 TBH393319:TBJ393319 TLD393319:TLF393319 TUZ393319:TVB393319 UEV393319:UEX393319 UOR393319:UOT393319 UYN393319:UYP393319 VIJ393319:VIL393319 VSF393319:VSH393319 WCB393319:WCD393319 WLX393319:WLZ393319 WVT393319:WVV393319 L458855:N458855 JH458855:JJ458855 TD458855:TF458855 ACZ458855:ADB458855 AMV458855:AMX458855 AWR458855:AWT458855 BGN458855:BGP458855 BQJ458855:BQL458855 CAF458855:CAH458855 CKB458855:CKD458855 CTX458855:CTZ458855 DDT458855:DDV458855 DNP458855:DNR458855 DXL458855:DXN458855 EHH458855:EHJ458855 ERD458855:ERF458855 FAZ458855:FBB458855 FKV458855:FKX458855 FUR458855:FUT458855 GEN458855:GEP458855 GOJ458855:GOL458855 GYF458855:GYH458855 HIB458855:HID458855 HRX458855:HRZ458855 IBT458855:IBV458855 ILP458855:ILR458855 IVL458855:IVN458855 JFH458855:JFJ458855 JPD458855:JPF458855 JYZ458855:JZB458855 KIV458855:KIX458855 KSR458855:KST458855 LCN458855:LCP458855 LMJ458855:LML458855 LWF458855:LWH458855 MGB458855:MGD458855 MPX458855:MPZ458855 MZT458855:MZV458855 NJP458855:NJR458855 NTL458855:NTN458855 ODH458855:ODJ458855 OND458855:ONF458855 OWZ458855:OXB458855 PGV458855:PGX458855 PQR458855:PQT458855 QAN458855:QAP458855 QKJ458855:QKL458855 QUF458855:QUH458855 REB458855:RED458855 RNX458855:RNZ458855 RXT458855:RXV458855 SHP458855:SHR458855 SRL458855:SRN458855 TBH458855:TBJ458855 TLD458855:TLF458855 TUZ458855:TVB458855 UEV458855:UEX458855 UOR458855:UOT458855 UYN458855:UYP458855 VIJ458855:VIL458855 VSF458855:VSH458855 WCB458855:WCD458855 WLX458855:WLZ458855 WVT458855:WVV458855 L524391:N524391 JH524391:JJ524391 TD524391:TF524391 ACZ524391:ADB524391 AMV524391:AMX524391 AWR524391:AWT524391 BGN524391:BGP524391 BQJ524391:BQL524391 CAF524391:CAH524391 CKB524391:CKD524391 CTX524391:CTZ524391 DDT524391:DDV524391 DNP524391:DNR524391 DXL524391:DXN524391 EHH524391:EHJ524391 ERD524391:ERF524391 FAZ524391:FBB524391 FKV524391:FKX524391 FUR524391:FUT524391 GEN524391:GEP524391 GOJ524391:GOL524391 GYF524391:GYH524391 HIB524391:HID524391 HRX524391:HRZ524391 IBT524391:IBV524391 ILP524391:ILR524391 IVL524391:IVN524391 JFH524391:JFJ524391 JPD524391:JPF524391 JYZ524391:JZB524391 KIV524391:KIX524391 KSR524391:KST524391 LCN524391:LCP524391 LMJ524391:LML524391 LWF524391:LWH524391 MGB524391:MGD524391 MPX524391:MPZ524391 MZT524391:MZV524391 NJP524391:NJR524391 NTL524391:NTN524391 ODH524391:ODJ524391 OND524391:ONF524391 OWZ524391:OXB524391 PGV524391:PGX524391 PQR524391:PQT524391 QAN524391:QAP524391 QKJ524391:QKL524391 QUF524391:QUH524391 REB524391:RED524391 RNX524391:RNZ524391 RXT524391:RXV524391 SHP524391:SHR524391 SRL524391:SRN524391 TBH524391:TBJ524391 TLD524391:TLF524391 TUZ524391:TVB524391 UEV524391:UEX524391 UOR524391:UOT524391 UYN524391:UYP524391 VIJ524391:VIL524391 VSF524391:VSH524391 WCB524391:WCD524391 WLX524391:WLZ524391 WVT524391:WVV524391 L589927:N589927 JH589927:JJ589927 TD589927:TF589927 ACZ589927:ADB589927 AMV589927:AMX589927 AWR589927:AWT589927 BGN589927:BGP589927 BQJ589927:BQL589927 CAF589927:CAH589927 CKB589927:CKD589927 CTX589927:CTZ589927 DDT589927:DDV589927 DNP589927:DNR589927 DXL589927:DXN589927 EHH589927:EHJ589927 ERD589927:ERF589927 FAZ589927:FBB589927 FKV589927:FKX589927 FUR589927:FUT589927 GEN589927:GEP589927 GOJ589927:GOL589927 GYF589927:GYH589927 HIB589927:HID589927 HRX589927:HRZ589927 IBT589927:IBV589927 ILP589927:ILR589927 IVL589927:IVN589927 JFH589927:JFJ589927 JPD589927:JPF589927 JYZ589927:JZB589927 KIV589927:KIX589927 KSR589927:KST589927 LCN589927:LCP589927 LMJ589927:LML589927 LWF589927:LWH589927 MGB589927:MGD589927 MPX589927:MPZ589927 MZT589927:MZV589927 NJP589927:NJR589927 NTL589927:NTN589927 ODH589927:ODJ589927 OND589927:ONF589927 OWZ589927:OXB589927 PGV589927:PGX589927 PQR589927:PQT589927 QAN589927:QAP589927 QKJ589927:QKL589927 QUF589927:QUH589927 REB589927:RED589927 RNX589927:RNZ589927 RXT589927:RXV589927 SHP589927:SHR589927 SRL589927:SRN589927 TBH589927:TBJ589927 TLD589927:TLF589927 TUZ589927:TVB589927 UEV589927:UEX589927 UOR589927:UOT589927 UYN589927:UYP589927 VIJ589927:VIL589927 VSF589927:VSH589927 WCB589927:WCD589927 WLX589927:WLZ589927 WVT589927:WVV589927 L655463:N655463 JH655463:JJ655463 TD655463:TF655463 ACZ655463:ADB655463 AMV655463:AMX655463 AWR655463:AWT655463 BGN655463:BGP655463 BQJ655463:BQL655463 CAF655463:CAH655463 CKB655463:CKD655463 CTX655463:CTZ655463 DDT655463:DDV655463 DNP655463:DNR655463 DXL655463:DXN655463 EHH655463:EHJ655463 ERD655463:ERF655463 FAZ655463:FBB655463 FKV655463:FKX655463 FUR655463:FUT655463 GEN655463:GEP655463 GOJ655463:GOL655463 GYF655463:GYH655463 HIB655463:HID655463 HRX655463:HRZ655463 IBT655463:IBV655463 ILP655463:ILR655463 IVL655463:IVN655463 JFH655463:JFJ655463 JPD655463:JPF655463 JYZ655463:JZB655463 KIV655463:KIX655463 KSR655463:KST655463 LCN655463:LCP655463 LMJ655463:LML655463 LWF655463:LWH655463 MGB655463:MGD655463 MPX655463:MPZ655463 MZT655463:MZV655463 NJP655463:NJR655463 NTL655463:NTN655463 ODH655463:ODJ655463 OND655463:ONF655463 OWZ655463:OXB655463 PGV655463:PGX655463 PQR655463:PQT655463 QAN655463:QAP655463 QKJ655463:QKL655463 QUF655463:QUH655463 REB655463:RED655463 RNX655463:RNZ655463 RXT655463:RXV655463 SHP655463:SHR655463 SRL655463:SRN655463 TBH655463:TBJ655463 TLD655463:TLF655463 TUZ655463:TVB655463 UEV655463:UEX655463 UOR655463:UOT655463 UYN655463:UYP655463 VIJ655463:VIL655463 VSF655463:VSH655463 WCB655463:WCD655463 WLX655463:WLZ655463 WVT655463:WVV655463 L720999:N720999 JH720999:JJ720999 TD720999:TF720999 ACZ720999:ADB720999 AMV720999:AMX720999 AWR720999:AWT720999 BGN720999:BGP720999 BQJ720999:BQL720999 CAF720999:CAH720999 CKB720999:CKD720999 CTX720999:CTZ720999 DDT720999:DDV720999 DNP720999:DNR720999 DXL720999:DXN720999 EHH720999:EHJ720999 ERD720999:ERF720999 FAZ720999:FBB720999 FKV720999:FKX720999 FUR720999:FUT720999 GEN720999:GEP720999 GOJ720999:GOL720999 GYF720999:GYH720999 HIB720999:HID720999 HRX720999:HRZ720999 IBT720999:IBV720999 ILP720999:ILR720999 IVL720999:IVN720999 JFH720999:JFJ720999 JPD720999:JPF720999 JYZ720999:JZB720999 KIV720999:KIX720999 KSR720999:KST720999 LCN720999:LCP720999 LMJ720999:LML720999 LWF720999:LWH720999 MGB720999:MGD720999 MPX720999:MPZ720999 MZT720999:MZV720999 NJP720999:NJR720999 NTL720999:NTN720999 ODH720999:ODJ720999 OND720999:ONF720999 OWZ720999:OXB720999 PGV720999:PGX720999 PQR720999:PQT720999 QAN720999:QAP720999 QKJ720999:QKL720999 QUF720999:QUH720999 REB720999:RED720999 RNX720999:RNZ720999 RXT720999:RXV720999 SHP720999:SHR720999 SRL720999:SRN720999 TBH720999:TBJ720999 TLD720999:TLF720999 TUZ720999:TVB720999 UEV720999:UEX720999 UOR720999:UOT720999 UYN720999:UYP720999 VIJ720999:VIL720999 VSF720999:VSH720999 WCB720999:WCD720999 WLX720999:WLZ720999 WVT720999:WVV720999 L786535:N786535 JH786535:JJ786535 TD786535:TF786535 ACZ786535:ADB786535 AMV786535:AMX786535 AWR786535:AWT786535 BGN786535:BGP786535 BQJ786535:BQL786535 CAF786535:CAH786535 CKB786535:CKD786535 CTX786535:CTZ786535 DDT786535:DDV786535 DNP786535:DNR786535 DXL786535:DXN786535 EHH786535:EHJ786535 ERD786535:ERF786535 FAZ786535:FBB786535 FKV786535:FKX786535 FUR786535:FUT786535 GEN786535:GEP786535 GOJ786535:GOL786535 GYF786535:GYH786535 HIB786535:HID786535 HRX786535:HRZ786535 IBT786535:IBV786535 ILP786535:ILR786535 IVL786535:IVN786535 JFH786535:JFJ786535 JPD786535:JPF786535 JYZ786535:JZB786535 KIV786535:KIX786535 KSR786535:KST786535 LCN786535:LCP786535 LMJ786535:LML786535 LWF786535:LWH786535 MGB786535:MGD786535 MPX786535:MPZ786535 MZT786535:MZV786535 NJP786535:NJR786535 NTL786535:NTN786535 ODH786535:ODJ786535 OND786535:ONF786535 OWZ786535:OXB786535 PGV786535:PGX786535 PQR786535:PQT786535 QAN786535:QAP786535 QKJ786535:QKL786535 QUF786535:QUH786535 REB786535:RED786535 RNX786535:RNZ786535 RXT786535:RXV786535 SHP786535:SHR786535 SRL786535:SRN786535 TBH786535:TBJ786535 TLD786535:TLF786535 TUZ786535:TVB786535 UEV786535:UEX786535 UOR786535:UOT786535 UYN786535:UYP786535 VIJ786535:VIL786535 VSF786535:VSH786535 WCB786535:WCD786535 WLX786535:WLZ786535 WVT786535:WVV786535 L852071:N852071 JH852071:JJ852071 TD852071:TF852071 ACZ852071:ADB852071 AMV852071:AMX852071 AWR852071:AWT852071 BGN852071:BGP852071 BQJ852071:BQL852071 CAF852071:CAH852071 CKB852071:CKD852071 CTX852071:CTZ852071 DDT852071:DDV852071 DNP852071:DNR852071 DXL852071:DXN852071 EHH852071:EHJ852071 ERD852071:ERF852071 FAZ852071:FBB852071 FKV852071:FKX852071 FUR852071:FUT852071 GEN852071:GEP852071 GOJ852071:GOL852071 GYF852071:GYH852071 HIB852071:HID852071 HRX852071:HRZ852071 IBT852071:IBV852071 ILP852071:ILR852071 IVL852071:IVN852071 JFH852071:JFJ852071 JPD852071:JPF852071 JYZ852071:JZB852071 KIV852071:KIX852071 KSR852071:KST852071 LCN852071:LCP852071 LMJ852071:LML852071 LWF852071:LWH852071 MGB852071:MGD852071 MPX852071:MPZ852071 MZT852071:MZV852071 NJP852071:NJR852071 NTL852071:NTN852071 ODH852071:ODJ852071 OND852071:ONF852071 OWZ852071:OXB852071 PGV852071:PGX852071 PQR852071:PQT852071 QAN852071:QAP852071 QKJ852071:QKL852071 QUF852071:QUH852071 REB852071:RED852071 RNX852071:RNZ852071 RXT852071:RXV852071 SHP852071:SHR852071 SRL852071:SRN852071 TBH852071:TBJ852071 TLD852071:TLF852071 TUZ852071:TVB852071 UEV852071:UEX852071 UOR852071:UOT852071 UYN852071:UYP852071 VIJ852071:VIL852071 VSF852071:VSH852071 WCB852071:WCD852071 WLX852071:WLZ852071 WVT852071:WVV852071 L917607:N917607 JH917607:JJ917607 TD917607:TF917607 ACZ917607:ADB917607 AMV917607:AMX917607 AWR917607:AWT917607 BGN917607:BGP917607 BQJ917607:BQL917607 CAF917607:CAH917607 CKB917607:CKD917607 CTX917607:CTZ917607 DDT917607:DDV917607 DNP917607:DNR917607 DXL917607:DXN917607 EHH917607:EHJ917607 ERD917607:ERF917607 FAZ917607:FBB917607 FKV917607:FKX917607 FUR917607:FUT917607 GEN917607:GEP917607 GOJ917607:GOL917607 GYF917607:GYH917607 HIB917607:HID917607 HRX917607:HRZ917607 IBT917607:IBV917607 ILP917607:ILR917607 IVL917607:IVN917607 JFH917607:JFJ917607 JPD917607:JPF917607 JYZ917607:JZB917607 KIV917607:KIX917607 KSR917607:KST917607 LCN917607:LCP917607 LMJ917607:LML917607 LWF917607:LWH917607 MGB917607:MGD917607 MPX917607:MPZ917607 MZT917607:MZV917607 NJP917607:NJR917607 NTL917607:NTN917607 ODH917607:ODJ917607 OND917607:ONF917607 OWZ917607:OXB917607 PGV917607:PGX917607 PQR917607:PQT917607 QAN917607:QAP917607 QKJ917607:QKL917607 QUF917607:QUH917607 REB917607:RED917607 RNX917607:RNZ917607 RXT917607:RXV917607 SHP917607:SHR917607 SRL917607:SRN917607 TBH917607:TBJ917607 TLD917607:TLF917607 TUZ917607:TVB917607 UEV917607:UEX917607 UOR917607:UOT917607 UYN917607:UYP917607 VIJ917607:VIL917607 VSF917607:VSH917607 WCB917607:WCD917607 WLX917607:WLZ917607 WVT917607:WVV917607 L983143:N983143 JH983143:JJ983143 TD983143:TF983143 ACZ983143:ADB983143 AMV983143:AMX983143 AWR983143:AWT983143 BGN983143:BGP983143 BQJ983143:BQL983143 CAF983143:CAH983143 CKB983143:CKD983143 CTX983143:CTZ983143 DDT983143:DDV983143 DNP983143:DNR983143 DXL983143:DXN983143 EHH983143:EHJ983143 ERD983143:ERF983143 FAZ983143:FBB983143 FKV983143:FKX983143 FUR983143:FUT983143 GEN983143:GEP983143 GOJ983143:GOL983143 GYF983143:GYH983143 HIB983143:HID983143 HRX983143:HRZ983143 IBT983143:IBV983143 ILP983143:ILR983143 IVL983143:IVN983143 JFH983143:JFJ983143 JPD983143:JPF983143 JYZ983143:JZB983143 KIV983143:KIX983143 KSR983143:KST983143 LCN983143:LCP983143 LMJ983143:LML983143 LWF983143:LWH983143 MGB983143:MGD983143 MPX983143:MPZ983143 MZT983143:MZV983143 NJP983143:NJR983143 NTL983143:NTN983143 ODH983143:ODJ983143 OND983143:ONF983143 OWZ983143:OXB983143 PGV983143:PGX983143 PQR983143:PQT983143 QAN983143:QAP983143 QKJ983143:QKL983143 QUF983143:QUH983143 REB983143:RED983143 RNX983143:RNZ983143 RXT983143:RXV983143 SHP983143:SHR983143 SRL983143:SRN983143 TBH983143:TBJ983143 TLD983143:TLF983143 TUZ983143:TVB983143 UEV983143:UEX983143 UOR983143:UOT983143 UYN983143:UYP983143 VIJ983143:VIL983143 VSF983143:VSH983143 WCB983143:WCD983143 WLX983143:WLZ983143 WVT983143:WVV983143 C116:J116 IY116:JF116 SU116:TB116 ACQ116:ACX116 AMM116:AMT116 AWI116:AWP116 BGE116:BGL116 BQA116:BQH116 BZW116:CAD116 CJS116:CJZ116 CTO116:CTV116 DDK116:DDR116 DNG116:DNN116 DXC116:DXJ116 EGY116:EHF116 EQU116:ERB116 FAQ116:FAX116 FKM116:FKT116 FUI116:FUP116 GEE116:GEL116 GOA116:GOH116 GXW116:GYD116 HHS116:HHZ116 HRO116:HRV116 IBK116:IBR116 ILG116:ILN116 IVC116:IVJ116 JEY116:JFF116 JOU116:JPB116 JYQ116:JYX116 KIM116:KIT116 KSI116:KSP116 LCE116:LCL116 LMA116:LMH116 LVW116:LWD116 MFS116:MFZ116 MPO116:MPV116 MZK116:MZR116 NJG116:NJN116 NTC116:NTJ116 OCY116:ODF116 OMU116:ONB116 OWQ116:OWX116 PGM116:PGT116 PQI116:PQP116 QAE116:QAL116 QKA116:QKH116 QTW116:QUD116 RDS116:RDZ116 RNO116:RNV116 RXK116:RXR116 SHG116:SHN116 SRC116:SRJ116 TAY116:TBF116 TKU116:TLB116 TUQ116:TUX116 UEM116:UET116 UOI116:UOP116 UYE116:UYL116 VIA116:VIH116 VRW116:VSD116 WBS116:WBZ116 WLO116:WLV116 WVK116:WVR116 C65652:J65652 IY65652:JF65652 SU65652:TB65652 ACQ65652:ACX65652 AMM65652:AMT65652 AWI65652:AWP65652 BGE65652:BGL65652 BQA65652:BQH65652 BZW65652:CAD65652 CJS65652:CJZ65652 CTO65652:CTV65652 DDK65652:DDR65652 DNG65652:DNN65652 DXC65652:DXJ65652 EGY65652:EHF65652 EQU65652:ERB65652 FAQ65652:FAX65652 FKM65652:FKT65652 FUI65652:FUP65652 GEE65652:GEL65652 GOA65652:GOH65652 GXW65652:GYD65652 HHS65652:HHZ65652 HRO65652:HRV65652 IBK65652:IBR65652 ILG65652:ILN65652 IVC65652:IVJ65652 JEY65652:JFF65652 JOU65652:JPB65652 JYQ65652:JYX65652 KIM65652:KIT65652 KSI65652:KSP65652 LCE65652:LCL65652 LMA65652:LMH65652 LVW65652:LWD65652 MFS65652:MFZ65652 MPO65652:MPV65652 MZK65652:MZR65652 NJG65652:NJN65652 NTC65652:NTJ65652 OCY65652:ODF65652 OMU65652:ONB65652 OWQ65652:OWX65652 PGM65652:PGT65652 PQI65652:PQP65652 QAE65652:QAL65652 QKA65652:QKH65652 QTW65652:QUD65652 RDS65652:RDZ65652 RNO65652:RNV65652 RXK65652:RXR65652 SHG65652:SHN65652 SRC65652:SRJ65652 TAY65652:TBF65652 TKU65652:TLB65652 TUQ65652:TUX65652 UEM65652:UET65652 UOI65652:UOP65652 UYE65652:UYL65652 VIA65652:VIH65652 VRW65652:VSD65652 WBS65652:WBZ65652 WLO65652:WLV65652 WVK65652:WVR65652 C131188:J131188 IY131188:JF131188 SU131188:TB131188 ACQ131188:ACX131188 AMM131188:AMT131188 AWI131188:AWP131188 BGE131188:BGL131188 BQA131188:BQH131188 BZW131188:CAD131188 CJS131188:CJZ131188 CTO131188:CTV131188 DDK131188:DDR131188 DNG131188:DNN131188 DXC131188:DXJ131188 EGY131188:EHF131188 EQU131188:ERB131188 FAQ131188:FAX131188 FKM131188:FKT131188 FUI131188:FUP131188 GEE131188:GEL131188 GOA131188:GOH131188 GXW131188:GYD131188 HHS131188:HHZ131188 HRO131188:HRV131188 IBK131188:IBR131188 ILG131188:ILN131188 IVC131188:IVJ131188 JEY131188:JFF131188 JOU131188:JPB131188 JYQ131188:JYX131188 KIM131188:KIT131188 KSI131188:KSP131188 LCE131188:LCL131188 LMA131188:LMH131188 LVW131188:LWD131188 MFS131188:MFZ131188 MPO131188:MPV131188 MZK131188:MZR131188 NJG131188:NJN131188 NTC131188:NTJ131188 OCY131188:ODF131188 OMU131188:ONB131188 OWQ131188:OWX131188 PGM131188:PGT131188 PQI131188:PQP131188 QAE131188:QAL131188 QKA131188:QKH131188 QTW131188:QUD131188 RDS131188:RDZ131188 RNO131188:RNV131188 RXK131188:RXR131188 SHG131188:SHN131188 SRC131188:SRJ131188 TAY131188:TBF131188 TKU131188:TLB131188 TUQ131188:TUX131188 UEM131188:UET131188 UOI131188:UOP131188 UYE131188:UYL131188 VIA131188:VIH131188 VRW131188:VSD131188 WBS131188:WBZ131188 WLO131188:WLV131188 WVK131188:WVR131188 C196724:J196724 IY196724:JF196724 SU196724:TB196724 ACQ196724:ACX196724 AMM196724:AMT196724 AWI196724:AWP196724 BGE196724:BGL196724 BQA196724:BQH196724 BZW196724:CAD196724 CJS196724:CJZ196724 CTO196724:CTV196724 DDK196724:DDR196724 DNG196724:DNN196724 DXC196724:DXJ196724 EGY196724:EHF196724 EQU196724:ERB196724 FAQ196724:FAX196724 FKM196724:FKT196724 FUI196724:FUP196724 GEE196724:GEL196724 GOA196724:GOH196724 GXW196724:GYD196724 HHS196724:HHZ196724 HRO196724:HRV196724 IBK196724:IBR196724 ILG196724:ILN196724 IVC196724:IVJ196724 JEY196724:JFF196724 JOU196724:JPB196724 JYQ196724:JYX196724 KIM196724:KIT196724 KSI196724:KSP196724 LCE196724:LCL196724 LMA196724:LMH196724 LVW196724:LWD196724 MFS196724:MFZ196724 MPO196724:MPV196724 MZK196724:MZR196724 NJG196724:NJN196724 NTC196724:NTJ196724 OCY196724:ODF196724 OMU196724:ONB196724 OWQ196724:OWX196724 PGM196724:PGT196724 PQI196724:PQP196724 QAE196724:QAL196724 QKA196724:QKH196724 QTW196724:QUD196724 RDS196724:RDZ196724 RNO196724:RNV196724 RXK196724:RXR196724 SHG196724:SHN196724 SRC196724:SRJ196724 TAY196724:TBF196724 TKU196724:TLB196724 TUQ196724:TUX196724 UEM196724:UET196724 UOI196724:UOP196724 UYE196724:UYL196724 VIA196724:VIH196724 VRW196724:VSD196724 WBS196724:WBZ196724 WLO196724:WLV196724 WVK196724:WVR196724 C262260:J262260 IY262260:JF262260 SU262260:TB262260 ACQ262260:ACX262260 AMM262260:AMT262260 AWI262260:AWP262260 BGE262260:BGL262260 BQA262260:BQH262260 BZW262260:CAD262260 CJS262260:CJZ262260 CTO262260:CTV262260 DDK262260:DDR262260 DNG262260:DNN262260 DXC262260:DXJ262260 EGY262260:EHF262260 EQU262260:ERB262260 FAQ262260:FAX262260 FKM262260:FKT262260 FUI262260:FUP262260 GEE262260:GEL262260 GOA262260:GOH262260 GXW262260:GYD262260 HHS262260:HHZ262260 HRO262260:HRV262260 IBK262260:IBR262260 ILG262260:ILN262260 IVC262260:IVJ262260 JEY262260:JFF262260 JOU262260:JPB262260 JYQ262260:JYX262260 KIM262260:KIT262260 KSI262260:KSP262260 LCE262260:LCL262260 LMA262260:LMH262260 LVW262260:LWD262260 MFS262260:MFZ262260 MPO262260:MPV262260 MZK262260:MZR262260 NJG262260:NJN262260 NTC262260:NTJ262260 OCY262260:ODF262260 OMU262260:ONB262260 OWQ262260:OWX262260 PGM262260:PGT262260 PQI262260:PQP262260 QAE262260:QAL262260 QKA262260:QKH262260 QTW262260:QUD262260 RDS262260:RDZ262260 RNO262260:RNV262260 RXK262260:RXR262260 SHG262260:SHN262260 SRC262260:SRJ262260 TAY262260:TBF262260 TKU262260:TLB262260 TUQ262260:TUX262260 UEM262260:UET262260 UOI262260:UOP262260 UYE262260:UYL262260 VIA262260:VIH262260 VRW262260:VSD262260 WBS262260:WBZ262260 WLO262260:WLV262260 WVK262260:WVR262260 C327796:J327796 IY327796:JF327796 SU327796:TB327796 ACQ327796:ACX327796 AMM327796:AMT327796 AWI327796:AWP327796 BGE327796:BGL327796 BQA327796:BQH327796 BZW327796:CAD327796 CJS327796:CJZ327796 CTO327796:CTV327796 DDK327796:DDR327796 DNG327796:DNN327796 DXC327796:DXJ327796 EGY327796:EHF327796 EQU327796:ERB327796 FAQ327796:FAX327796 FKM327796:FKT327796 FUI327796:FUP327796 GEE327796:GEL327796 GOA327796:GOH327796 GXW327796:GYD327796 HHS327796:HHZ327796 HRO327796:HRV327796 IBK327796:IBR327796 ILG327796:ILN327796 IVC327796:IVJ327796 JEY327796:JFF327796 JOU327796:JPB327796 JYQ327796:JYX327796 KIM327796:KIT327796 KSI327796:KSP327796 LCE327796:LCL327796 LMA327796:LMH327796 LVW327796:LWD327796 MFS327796:MFZ327796 MPO327796:MPV327796 MZK327796:MZR327796 NJG327796:NJN327796 NTC327796:NTJ327796 OCY327796:ODF327796 OMU327796:ONB327796 OWQ327796:OWX327796 PGM327796:PGT327796 PQI327796:PQP327796 QAE327796:QAL327796 QKA327796:QKH327796 QTW327796:QUD327796 RDS327796:RDZ327796 RNO327796:RNV327796 RXK327796:RXR327796 SHG327796:SHN327796 SRC327796:SRJ327796 TAY327796:TBF327796 TKU327796:TLB327796 TUQ327796:TUX327796 UEM327796:UET327796 UOI327796:UOP327796 UYE327796:UYL327796 VIA327796:VIH327796 VRW327796:VSD327796 WBS327796:WBZ327796 WLO327796:WLV327796 WVK327796:WVR327796 C393332:J393332 IY393332:JF393332 SU393332:TB393332 ACQ393332:ACX393332 AMM393332:AMT393332 AWI393332:AWP393332 BGE393332:BGL393332 BQA393332:BQH393332 BZW393332:CAD393332 CJS393332:CJZ393332 CTO393332:CTV393332 DDK393332:DDR393332 DNG393332:DNN393332 DXC393332:DXJ393332 EGY393332:EHF393332 EQU393332:ERB393332 FAQ393332:FAX393332 FKM393332:FKT393332 FUI393332:FUP393332 GEE393332:GEL393332 GOA393332:GOH393332 GXW393332:GYD393332 HHS393332:HHZ393332 HRO393332:HRV393332 IBK393332:IBR393332 ILG393332:ILN393332 IVC393332:IVJ393332 JEY393332:JFF393332 JOU393332:JPB393332 JYQ393332:JYX393332 KIM393332:KIT393332 KSI393332:KSP393332 LCE393332:LCL393332 LMA393332:LMH393332 LVW393332:LWD393332 MFS393332:MFZ393332 MPO393332:MPV393332 MZK393332:MZR393332 NJG393332:NJN393332 NTC393332:NTJ393332 OCY393332:ODF393332 OMU393332:ONB393332 OWQ393332:OWX393332 PGM393332:PGT393332 PQI393332:PQP393332 QAE393332:QAL393332 QKA393332:QKH393332 QTW393332:QUD393332 RDS393332:RDZ393332 RNO393332:RNV393332 RXK393332:RXR393332 SHG393332:SHN393332 SRC393332:SRJ393332 TAY393332:TBF393332 TKU393332:TLB393332 TUQ393332:TUX393332 UEM393332:UET393332 UOI393332:UOP393332 UYE393332:UYL393332 VIA393332:VIH393332 VRW393332:VSD393332 WBS393332:WBZ393332 WLO393332:WLV393332 WVK393332:WVR393332 C458868:J458868 IY458868:JF458868 SU458868:TB458868 ACQ458868:ACX458868 AMM458868:AMT458868 AWI458868:AWP458868 BGE458868:BGL458868 BQA458868:BQH458868 BZW458868:CAD458868 CJS458868:CJZ458868 CTO458868:CTV458868 DDK458868:DDR458868 DNG458868:DNN458868 DXC458868:DXJ458868 EGY458868:EHF458868 EQU458868:ERB458868 FAQ458868:FAX458868 FKM458868:FKT458868 FUI458868:FUP458868 GEE458868:GEL458868 GOA458868:GOH458868 GXW458868:GYD458868 HHS458868:HHZ458868 HRO458868:HRV458868 IBK458868:IBR458868 ILG458868:ILN458868 IVC458868:IVJ458868 JEY458868:JFF458868 JOU458868:JPB458868 JYQ458868:JYX458868 KIM458868:KIT458868 KSI458868:KSP458868 LCE458868:LCL458868 LMA458868:LMH458868 LVW458868:LWD458868 MFS458868:MFZ458868 MPO458868:MPV458868 MZK458868:MZR458868 NJG458868:NJN458868 NTC458868:NTJ458868 OCY458868:ODF458868 OMU458868:ONB458868 OWQ458868:OWX458868 PGM458868:PGT458868 PQI458868:PQP458868 QAE458868:QAL458868 QKA458868:QKH458868 QTW458868:QUD458868 RDS458868:RDZ458868 RNO458868:RNV458868 RXK458868:RXR458868 SHG458868:SHN458868 SRC458868:SRJ458868 TAY458868:TBF458868 TKU458868:TLB458868 TUQ458868:TUX458868 UEM458868:UET458868 UOI458868:UOP458868 UYE458868:UYL458868 VIA458868:VIH458868 VRW458868:VSD458868 WBS458868:WBZ458868 WLO458868:WLV458868 WVK458868:WVR458868 C524404:J524404 IY524404:JF524404 SU524404:TB524404 ACQ524404:ACX524404 AMM524404:AMT524404 AWI524404:AWP524404 BGE524404:BGL524404 BQA524404:BQH524404 BZW524404:CAD524404 CJS524404:CJZ524404 CTO524404:CTV524404 DDK524404:DDR524404 DNG524404:DNN524404 DXC524404:DXJ524404 EGY524404:EHF524404 EQU524404:ERB524404 FAQ524404:FAX524404 FKM524404:FKT524404 FUI524404:FUP524404 GEE524404:GEL524404 GOA524404:GOH524404 GXW524404:GYD524404 HHS524404:HHZ524404 HRO524404:HRV524404 IBK524404:IBR524404 ILG524404:ILN524404 IVC524404:IVJ524404 JEY524404:JFF524404 JOU524404:JPB524404 JYQ524404:JYX524404 KIM524404:KIT524404 KSI524404:KSP524404 LCE524404:LCL524404 LMA524404:LMH524404 LVW524404:LWD524404 MFS524404:MFZ524404 MPO524404:MPV524404 MZK524404:MZR524404 NJG524404:NJN524404 NTC524404:NTJ524404 OCY524404:ODF524404 OMU524404:ONB524404 OWQ524404:OWX524404 PGM524404:PGT524404 PQI524404:PQP524404 QAE524404:QAL524404 QKA524404:QKH524404 QTW524404:QUD524404 RDS524404:RDZ524404 RNO524404:RNV524404 RXK524404:RXR524404 SHG524404:SHN524404 SRC524404:SRJ524404 TAY524404:TBF524404 TKU524404:TLB524404 TUQ524404:TUX524404 UEM524404:UET524404 UOI524404:UOP524404 UYE524404:UYL524404 VIA524404:VIH524404 VRW524404:VSD524404 WBS524404:WBZ524404 WLO524404:WLV524404 WVK524404:WVR524404 C589940:J589940 IY589940:JF589940 SU589940:TB589940 ACQ589940:ACX589940 AMM589940:AMT589940 AWI589940:AWP589940 BGE589940:BGL589940 BQA589940:BQH589940 BZW589940:CAD589940 CJS589940:CJZ589940 CTO589940:CTV589940 DDK589940:DDR589940 DNG589940:DNN589940 DXC589940:DXJ589940 EGY589940:EHF589940 EQU589940:ERB589940 FAQ589940:FAX589940 FKM589940:FKT589940 FUI589940:FUP589940 GEE589940:GEL589940 GOA589940:GOH589940 GXW589940:GYD589940 HHS589940:HHZ589940 HRO589940:HRV589940 IBK589940:IBR589940 ILG589940:ILN589940 IVC589940:IVJ589940 JEY589940:JFF589940 JOU589940:JPB589940 JYQ589940:JYX589940 KIM589940:KIT589940 KSI589940:KSP589940 LCE589940:LCL589940 LMA589940:LMH589940 LVW589940:LWD589940 MFS589940:MFZ589940 MPO589940:MPV589940 MZK589940:MZR589940 NJG589940:NJN589940 NTC589940:NTJ589940 OCY589940:ODF589940 OMU589940:ONB589940 OWQ589940:OWX589940 PGM589940:PGT589940 PQI589940:PQP589940 QAE589940:QAL589940 QKA589940:QKH589940 QTW589940:QUD589940 RDS589940:RDZ589940 RNO589940:RNV589940 RXK589940:RXR589940 SHG589940:SHN589940 SRC589940:SRJ589940 TAY589940:TBF589940 TKU589940:TLB589940 TUQ589940:TUX589940 UEM589940:UET589940 UOI589940:UOP589940 UYE589940:UYL589940 VIA589940:VIH589940 VRW589940:VSD589940 WBS589940:WBZ589940 WLO589940:WLV589940 WVK589940:WVR589940 C655476:J655476 IY655476:JF655476 SU655476:TB655476 ACQ655476:ACX655476 AMM655476:AMT655476 AWI655476:AWP655476 BGE655476:BGL655476 BQA655476:BQH655476 BZW655476:CAD655476 CJS655476:CJZ655476 CTO655476:CTV655476 DDK655476:DDR655476 DNG655476:DNN655476 DXC655476:DXJ655476 EGY655476:EHF655476 EQU655476:ERB655476 FAQ655476:FAX655476 FKM655476:FKT655476 FUI655476:FUP655476 GEE655476:GEL655476 GOA655476:GOH655476 GXW655476:GYD655476 HHS655476:HHZ655476 HRO655476:HRV655476 IBK655476:IBR655476 ILG655476:ILN655476 IVC655476:IVJ655476 JEY655476:JFF655476 JOU655476:JPB655476 JYQ655476:JYX655476 KIM655476:KIT655476 KSI655476:KSP655476 LCE655476:LCL655476 LMA655476:LMH655476 LVW655476:LWD655476 MFS655476:MFZ655476 MPO655476:MPV655476 MZK655476:MZR655476 NJG655476:NJN655476 NTC655476:NTJ655476 OCY655476:ODF655476 OMU655476:ONB655476 OWQ655476:OWX655476 PGM655476:PGT655476 PQI655476:PQP655476 QAE655476:QAL655476 QKA655476:QKH655476 QTW655476:QUD655476 RDS655476:RDZ655476 RNO655476:RNV655476 RXK655476:RXR655476 SHG655476:SHN655476 SRC655476:SRJ655476 TAY655476:TBF655476 TKU655476:TLB655476 TUQ655476:TUX655476 UEM655476:UET655476 UOI655476:UOP655476 UYE655476:UYL655476 VIA655476:VIH655476 VRW655476:VSD655476 WBS655476:WBZ655476 WLO655476:WLV655476 WVK655476:WVR655476 C721012:J721012 IY721012:JF721012 SU721012:TB721012 ACQ721012:ACX721012 AMM721012:AMT721012 AWI721012:AWP721012 BGE721012:BGL721012 BQA721012:BQH721012 BZW721012:CAD721012 CJS721012:CJZ721012 CTO721012:CTV721012 DDK721012:DDR721012 DNG721012:DNN721012 DXC721012:DXJ721012 EGY721012:EHF721012 EQU721012:ERB721012 FAQ721012:FAX721012 FKM721012:FKT721012 FUI721012:FUP721012 GEE721012:GEL721012 GOA721012:GOH721012 GXW721012:GYD721012 HHS721012:HHZ721012 HRO721012:HRV721012 IBK721012:IBR721012 ILG721012:ILN721012 IVC721012:IVJ721012 JEY721012:JFF721012 JOU721012:JPB721012 JYQ721012:JYX721012 KIM721012:KIT721012 KSI721012:KSP721012 LCE721012:LCL721012 LMA721012:LMH721012 LVW721012:LWD721012 MFS721012:MFZ721012 MPO721012:MPV721012 MZK721012:MZR721012 NJG721012:NJN721012 NTC721012:NTJ721012 OCY721012:ODF721012 OMU721012:ONB721012 OWQ721012:OWX721012 PGM721012:PGT721012 PQI721012:PQP721012 QAE721012:QAL721012 QKA721012:QKH721012 QTW721012:QUD721012 RDS721012:RDZ721012 RNO721012:RNV721012 RXK721012:RXR721012 SHG721012:SHN721012 SRC721012:SRJ721012 TAY721012:TBF721012 TKU721012:TLB721012 TUQ721012:TUX721012 UEM721012:UET721012 UOI721012:UOP721012 UYE721012:UYL721012 VIA721012:VIH721012 VRW721012:VSD721012 WBS721012:WBZ721012 WLO721012:WLV721012 WVK721012:WVR721012 C786548:J786548 IY786548:JF786548 SU786548:TB786548 ACQ786548:ACX786548 AMM786548:AMT786548 AWI786548:AWP786548 BGE786548:BGL786548 BQA786548:BQH786548 BZW786548:CAD786548 CJS786548:CJZ786548 CTO786548:CTV786548 DDK786548:DDR786548 DNG786548:DNN786548 DXC786548:DXJ786548 EGY786548:EHF786548 EQU786548:ERB786548 FAQ786548:FAX786548 FKM786548:FKT786548 FUI786548:FUP786548 GEE786548:GEL786548 GOA786548:GOH786548 GXW786548:GYD786548 HHS786548:HHZ786548 HRO786548:HRV786548 IBK786548:IBR786548 ILG786548:ILN786548 IVC786548:IVJ786548 JEY786548:JFF786548 JOU786548:JPB786548 JYQ786548:JYX786548 KIM786548:KIT786548 KSI786548:KSP786548 LCE786548:LCL786548 LMA786548:LMH786548 LVW786548:LWD786548 MFS786548:MFZ786548 MPO786548:MPV786548 MZK786548:MZR786548 NJG786548:NJN786548 NTC786548:NTJ786548 OCY786548:ODF786548 OMU786548:ONB786548 OWQ786548:OWX786548 PGM786548:PGT786548 PQI786548:PQP786548 QAE786548:QAL786548 QKA786548:QKH786548 QTW786548:QUD786548 RDS786548:RDZ786548 RNO786548:RNV786548 RXK786548:RXR786548 SHG786548:SHN786548 SRC786548:SRJ786548 TAY786548:TBF786548 TKU786548:TLB786548 TUQ786548:TUX786548 UEM786548:UET786548 UOI786548:UOP786548 UYE786548:UYL786548 VIA786548:VIH786548 VRW786548:VSD786548 WBS786548:WBZ786548 WLO786548:WLV786548 WVK786548:WVR786548 C852084:J852084 IY852084:JF852084 SU852084:TB852084 ACQ852084:ACX852084 AMM852084:AMT852084 AWI852084:AWP852084 BGE852084:BGL852084 BQA852084:BQH852084 BZW852084:CAD852084 CJS852084:CJZ852084 CTO852084:CTV852084 DDK852084:DDR852084 DNG852084:DNN852084 DXC852084:DXJ852084 EGY852084:EHF852084 EQU852084:ERB852084 FAQ852084:FAX852084 FKM852084:FKT852084 FUI852084:FUP852084 GEE852084:GEL852084 GOA852084:GOH852084 GXW852084:GYD852084 HHS852084:HHZ852084 HRO852084:HRV852084 IBK852084:IBR852084 ILG852084:ILN852084 IVC852084:IVJ852084 JEY852084:JFF852084 JOU852084:JPB852084 JYQ852084:JYX852084 KIM852084:KIT852084 KSI852084:KSP852084 LCE852084:LCL852084 LMA852084:LMH852084 LVW852084:LWD852084 MFS852084:MFZ852084 MPO852084:MPV852084 MZK852084:MZR852084 NJG852084:NJN852084 NTC852084:NTJ852084 OCY852084:ODF852084 OMU852084:ONB852084 OWQ852084:OWX852084 PGM852084:PGT852084 PQI852084:PQP852084 QAE852084:QAL852084 QKA852084:QKH852084 QTW852084:QUD852084 RDS852084:RDZ852084 RNO852084:RNV852084 RXK852084:RXR852084 SHG852084:SHN852084 SRC852084:SRJ852084 TAY852084:TBF852084 TKU852084:TLB852084 TUQ852084:TUX852084 UEM852084:UET852084 UOI852084:UOP852084 UYE852084:UYL852084 VIA852084:VIH852084 VRW852084:VSD852084 WBS852084:WBZ852084 WLO852084:WLV852084 WVK852084:WVR852084 C917620:J917620 IY917620:JF917620 SU917620:TB917620 ACQ917620:ACX917620 AMM917620:AMT917620 AWI917620:AWP917620 BGE917620:BGL917620 BQA917620:BQH917620 BZW917620:CAD917620 CJS917620:CJZ917620 CTO917620:CTV917620 DDK917620:DDR917620 DNG917620:DNN917620 DXC917620:DXJ917620 EGY917620:EHF917620 EQU917620:ERB917620 FAQ917620:FAX917620 FKM917620:FKT917620 FUI917620:FUP917620 GEE917620:GEL917620 GOA917620:GOH917620 GXW917620:GYD917620 HHS917620:HHZ917620 HRO917620:HRV917620 IBK917620:IBR917620 ILG917620:ILN917620 IVC917620:IVJ917620 JEY917620:JFF917620 JOU917620:JPB917620 JYQ917620:JYX917620 KIM917620:KIT917620 KSI917620:KSP917620 LCE917620:LCL917620 LMA917620:LMH917620 LVW917620:LWD917620 MFS917620:MFZ917620 MPO917620:MPV917620 MZK917620:MZR917620 NJG917620:NJN917620 NTC917620:NTJ917620 OCY917620:ODF917620 OMU917620:ONB917620 OWQ917620:OWX917620 PGM917620:PGT917620 PQI917620:PQP917620 QAE917620:QAL917620 QKA917620:QKH917620 QTW917620:QUD917620 RDS917620:RDZ917620 RNO917620:RNV917620 RXK917620:RXR917620 SHG917620:SHN917620 SRC917620:SRJ917620 TAY917620:TBF917620 TKU917620:TLB917620 TUQ917620:TUX917620 UEM917620:UET917620 UOI917620:UOP917620 UYE917620:UYL917620 VIA917620:VIH917620 VRW917620:VSD917620 WBS917620:WBZ917620 WLO917620:WLV917620 WVK917620:WVR917620 C983156:J983156 IY983156:JF983156 SU983156:TB983156 ACQ983156:ACX983156 AMM983156:AMT983156 AWI983156:AWP983156 BGE983156:BGL983156 BQA983156:BQH983156 BZW983156:CAD983156 CJS983156:CJZ983156 CTO983156:CTV983156 DDK983156:DDR983156 DNG983156:DNN983156 DXC983156:DXJ983156 EGY983156:EHF983156 EQU983156:ERB983156 FAQ983156:FAX983156 FKM983156:FKT983156 FUI983156:FUP983156 GEE983156:GEL983156 GOA983156:GOH983156 GXW983156:GYD983156 HHS983156:HHZ983156 HRO983156:HRV983156 IBK983156:IBR983156 ILG983156:ILN983156 IVC983156:IVJ983156 JEY983156:JFF983156 JOU983156:JPB983156 JYQ983156:JYX983156 KIM983156:KIT983156 KSI983156:KSP983156 LCE983156:LCL983156 LMA983156:LMH983156 LVW983156:LWD983156 MFS983156:MFZ983156 MPO983156:MPV983156 MZK983156:MZR983156 NJG983156:NJN983156 NTC983156:NTJ983156 OCY983156:ODF983156 OMU983156:ONB983156 OWQ983156:OWX983156 PGM983156:PGT983156 PQI983156:PQP983156 QAE983156:QAL983156 QKA983156:QKH983156 QTW983156:QUD983156 RDS983156:RDZ983156 RNO983156:RNV983156 RXK983156:RXR983156 SHG983156:SHN983156 SRC983156:SRJ983156 TAY983156:TBF983156 TKU983156:TLB983156 TUQ983156:TUX983156 UEM983156:UET983156 UOI983156:UOP983156 UYE983156:UYL983156 VIA983156:VIH983156 VRW983156:VSD983156 WBS983156:WBZ983156 WLO983156:WLV983156 WVK983156:WVR983156 L116:M116 JH116:JI116 TD116:TE116 ACZ116:ADA116 AMV116:AMW116 AWR116:AWS116 BGN116:BGO116 BQJ116:BQK116 CAF116:CAG116 CKB116:CKC116 CTX116:CTY116 DDT116:DDU116 DNP116:DNQ116 DXL116:DXM116 EHH116:EHI116 ERD116:ERE116 FAZ116:FBA116 FKV116:FKW116 FUR116:FUS116 GEN116:GEO116 GOJ116:GOK116 GYF116:GYG116 HIB116:HIC116 HRX116:HRY116 IBT116:IBU116 ILP116:ILQ116 IVL116:IVM116 JFH116:JFI116 JPD116:JPE116 JYZ116:JZA116 KIV116:KIW116 KSR116:KSS116 LCN116:LCO116 LMJ116:LMK116 LWF116:LWG116 MGB116:MGC116 MPX116:MPY116 MZT116:MZU116 NJP116:NJQ116 NTL116:NTM116 ODH116:ODI116 OND116:ONE116 OWZ116:OXA116 PGV116:PGW116 PQR116:PQS116 QAN116:QAO116 QKJ116:QKK116 QUF116:QUG116 REB116:REC116 RNX116:RNY116 RXT116:RXU116 SHP116:SHQ116 SRL116:SRM116 TBH116:TBI116 TLD116:TLE116 TUZ116:TVA116 UEV116:UEW116 UOR116:UOS116 UYN116:UYO116 VIJ116:VIK116 VSF116:VSG116 WCB116:WCC116 WLX116:WLY116 WVT116:WVU116 L65652:M65652 JH65652:JI65652 TD65652:TE65652 ACZ65652:ADA65652 AMV65652:AMW65652 AWR65652:AWS65652 BGN65652:BGO65652 BQJ65652:BQK65652 CAF65652:CAG65652 CKB65652:CKC65652 CTX65652:CTY65652 DDT65652:DDU65652 DNP65652:DNQ65652 DXL65652:DXM65652 EHH65652:EHI65652 ERD65652:ERE65652 FAZ65652:FBA65652 FKV65652:FKW65652 FUR65652:FUS65652 GEN65652:GEO65652 GOJ65652:GOK65652 GYF65652:GYG65652 HIB65652:HIC65652 HRX65652:HRY65652 IBT65652:IBU65652 ILP65652:ILQ65652 IVL65652:IVM65652 JFH65652:JFI65652 JPD65652:JPE65652 JYZ65652:JZA65652 KIV65652:KIW65652 KSR65652:KSS65652 LCN65652:LCO65652 LMJ65652:LMK65652 LWF65652:LWG65652 MGB65652:MGC65652 MPX65652:MPY65652 MZT65652:MZU65652 NJP65652:NJQ65652 NTL65652:NTM65652 ODH65652:ODI65652 OND65652:ONE65652 OWZ65652:OXA65652 PGV65652:PGW65652 PQR65652:PQS65652 QAN65652:QAO65652 QKJ65652:QKK65652 QUF65652:QUG65652 REB65652:REC65652 RNX65652:RNY65652 RXT65652:RXU65652 SHP65652:SHQ65652 SRL65652:SRM65652 TBH65652:TBI65652 TLD65652:TLE65652 TUZ65652:TVA65652 UEV65652:UEW65652 UOR65652:UOS65652 UYN65652:UYO65652 VIJ65652:VIK65652 VSF65652:VSG65652 WCB65652:WCC65652 WLX65652:WLY65652 WVT65652:WVU65652 L131188:M131188 JH131188:JI131188 TD131188:TE131188 ACZ131188:ADA131188 AMV131188:AMW131188 AWR131188:AWS131188 BGN131188:BGO131188 BQJ131188:BQK131188 CAF131188:CAG131188 CKB131188:CKC131188 CTX131188:CTY131188 DDT131188:DDU131188 DNP131188:DNQ131188 DXL131188:DXM131188 EHH131188:EHI131188 ERD131188:ERE131188 FAZ131188:FBA131188 FKV131188:FKW131188 FUR131188:FUS131188 GEN131188:GEO131188 GOJ131188:GOK131188 GYF131188:GYG131188 HIB131188:HIC131188 HRX131188:HRY131188 IBT131188:IBU131188 ILP131188:ILQ131188 IVL131188:IVM131188 JFH131188:JFI131188 JPD131188:JPE131188 JYZ131188:JZA131188 KIV131188:KIW131188 KSR131188:KSS131188 LCN131188:LCO131188 LMJ131188:LMK131188 LWF131188:LWG131188 MGB131188:MGC131188 MPX131188:MPY131188 MZT131188:MZU131188 NJP131188:NJQ131188 NTL131188:NTM131188 ODH131188:ODI131188 OND131188:ONE131188 OWZ131188:OXA131188 PGV131188:PGW131188 PQR131188:PQS131188 QAN131188:QAO131188 QKJ131188:QKK131188 QUF131188:QUG131188 REB131188:REC131188 RNX131188:RNY131188 RXT131188:RXU131188 SHP131188:SHQ131188 SRL131188:SRM131188 TBH131188:TBI131188 TLD131188:TLE131188 TUZ131188:TVA131188 UEV131188:UEW131188 UOR131188:UOS131188 UYN131188:UYO131188 VIJ131188:VIK131188 VSF131188:VSG131188 WCB131188:WCC131188 WLX131188:WLY131188 WVT131188:WVU131188 L196724:M196724 JH196724:JI196724 TD196724:TE196724 ACZ196724:ADA196724 AMV196724:AMW196724 AWR196724:AWS196724 BGN196724:BGO196724 BQJ196724:BQK196724 CAF196724:CAG196724 CKB196724:CKC196724 CTX196724:CTY196724 DDT196724:DDU196724 DNP196724:DNQ196724 DXL196724:DXM196724 EHH196724:EHI196724 ERD196724:ERE196724 FAZ196724:FBA196724 FKV196724:FKW196724 FUR196724:FUS196724 GEN196724:GEO196724 GOJ196724:GOK196724 GYF196724:GYG196724 HIB196724:HIC196724 HRX196724:HRY196724 IBT196724:IBU196724 ILP196724:ILQ196724 IVL196724:IVM196724 JFH196724:JFI196724 JPD196724:JPE196724 JYZ196724:JZA196724 KIV196724:KIW196724 KSR196724:KSS196724 LCN196724:LCO196724 LMJ196724:LMK196724 LWF196724:LWG196724 MGB196724:MGC196724 MPX196724:MPY196724 MZT196724:MZU196724 NJP196724:NJQ196724 NTL196724:NTM196724 ODH196724:ODI196724 OND196724:ONE196724 OWZ196724:OXA196724 PGV196724:PGW196724 PQR196724:PQS196724 QAN196724:QAO196724 QKJ196724:QKK196724 QUF196724:QUG196724 REB196724:REC196724 RNX196724:RNY196724 RXT196724:RXU196724 SHP196724:SHQ196724 SRL196724:SRM196724 TBH196724:TBI196724 TLD196724:TLE196724 TUZ196724:TVA196724 UEV196724:UEW196724 UOR196724:UOS196724 UYN196724:UYO196724 VIJ196724:VIK196724 VSF196724:VSG196724 WCB196724:WCC196724 WLX196724:WLY196724 WVT196724:WVU196724 L262260:M262260 JH262260:JI262260 TD262260:TE262260 ACZ262260:ADA262260 AMV262260:AMW262260 AWR262260:AWS262260 BGN262260:BGO262260 BQJ262260:BQK262260 CAF262260:CAG262260 CKB262260:CKC262260 CTX262260:CTY262260 DDT262260:DDU262260 DNP262260:DNQ262260 DXL262260:DXM262260 EHH262260:EHI262260 ERD262260:ERE262260 FAZ262260:FBA262260 FKV262260:FKW262260 FUR262260:FUS262260 GEN262260:GEO262260 GOJ262260:GOK262260 GYF262260:GYG262260 HIB262260:HIC262260 HRX262260:HRY262260 IBT262260:IBU262260 ILP262260:ILQ262260 IVL262260:IVM262260 JFH262260:JFI262260 JPD262260:JPE262260 JYZ262260:JZA262260 KIV262260:KIW262260 KSR262260:KSS262260 LCN262260:LCO262260 LMJ262260:LMK262260 LWF262260:LWG262260 MGB262260:MGC262260 MPX262260:MPY262260 MZT262260:MZU262260 NJP262260:NJQ262260 NTL262260:NTM262260 ODH262260:ODI262260 OND262260:ONE262260 OWZ262260:OXA262260 PGV262260:PGW262260 PQR262260:PQS262260 QAN262260:QAO262260 QKJ262260:QKK262260 QUF262260:QUG262260 REB262260:REC262260 RNX262260:RNY262260 RXT262260:RXU262260 SHP262260:SHQ262260 SRL262260:SRM262260 TBH262260:TBI262260 TLD262260:TLE262260 TUZ262260:TVA262260 UEV262260:UEW262260 UOR262260:UOS262260 UYN262260:UYO262260 VIJ262260:VIK262260 VSF262260:VSG262260 WCB262260:WCC262260 WLX262260:WLY262260 WVT262260:WVU262260 L327796:M327796 JH327796:JI327796 TD327796:TE327796 ACZ327796:ADA327796 AMV327796:AMW327796 AWR327796:AWS327796 BGN327796:BGO327796 BQJ327796:BQK327796 CAF327796:CAG327796 CKB327796:CKC327796 CTX327796:CTY327796 DDT327796:DDU327796 DNP327796:DNQ327796 DXL327796:DXM327796 EHH327796:EHI327796 ERD327796:ERE327796 FAZ327796:FBA327796 FKV327796:FKW327796 FUR327796:FUS327796 GEN327796:GEO327796 GOJ327796:GOK327796 GYF327796:GYG327796 HIB327796:HIC327796 HRX327796:HRY327796 IBT327796:IBU327796 ILP327796:ILQ327796 IVL327796:IVM327796 JFH327796:JFI327796 JPD327796:JPE327796 JYZ327796:JZA327796 KIV327796:KIW327796 KSR327796:KSS327796 LCN327796:LCO327796 LMJ327796:LMK327796 LWF327796:LWG327796 MGB327796:MGC327796 MPX327796:MPY327796 MZT327796:MZU327796 NJP327796:NJQ327796 NTL327796:NTM327796 ODH327796:ODI327796 OND327796:ONE327796 OWZ327796:OXA327796 PGV327796:PGW327796 PQR327796:PQS327796 QAN327796:QAO327796 QKJ327796:QKK327796 QUF327796:QUG327796 REB327796:REC327796 RNX327796:RNY327796 RXT327796:RXU327796 SHP327796:SHQ327796 SRL327796:SRM327796 TBH327796:TBI327796 TLD327796:TLE327796 TUZ327796:TVA327796 UEV327796:UEW327796 UOR327796:UOS327796 UYN327796:UYO327796 VIJ327796:VIK327796 VSF327796:VSG327796 WCB327796:WCC327796 WLX327796:WLY327796 WVT327796:WVU327796 L393332:M393332 JH393332:JI393332 TD393332:TE393332 ACZ393332:ADA393332 AMV393332:AMW393332 AWR393332:AWS393332 BGN393332:BGO393332 BQJ393332:BQK393332 CAF393332:CAG393332 CKB393332:CKC393332 CTX393332:CTY393332 DDT393332:DDU393332 DNP393332:DNQ393332 DXL393332:DXM393332 EHH393332:EHI393332 ERD393332:ERE393332 FAZ393332:FBA393332 FKV393332:FKW393332 FUR393332:FUS393332 GEN393332:GEO393332 GOJ393332:GOK393332 GYF393332:GYG393332 HIB393332:HIC393332 HRX393332:HRY393332 IBT393332:IBU393332 ILP393332:ILQ393332 IVL393332:IVM393332 JFH393332:JFI393332 JPD393332:JPE393332 JYZ393332:JZA393332 KIV393332:KIW393332 KSR393332:KSS393332 LCN393332:LCO393332 LMJ393332:LMK393332 LWF393332:LWG393332 MGB393332:MGC393332 MPX393332:MPY393332 MZT393332:MZU393332 NJP393332:NJQ393332 NTL393332:NTM393332 ODH393332:ODI393332 OND393332:ONE393332 OWZ393332:OXA393332 PGV393332:PGW393332 PQR393332:PQS393332 QAN393332:QAO393332 QKJ393332:QKK393332 QUF393332:QUG393332 REB393332:REC393332 RNX393332:RNY393332 RXT393332:RXU393332 SHP393332:SHQ393332 SRL393332:SRM393332 TBH393332:TBI393332 TLD393332:TLE393332 TUZ393332:TVA393332 UEV393332:UEW393332 UOR393332:UOS393332 UYN393332:UYO393332 VIJ393332:VIK393332 VSF393332:VSG393332 WCB393332:WCC393332 WLX393332:WLY393332 WVT393332:WVU393332 L458868:M458868 JH458868:JI458868 TD458868:TE458868 ACZ458868:ADA458868 AMV458868:AMW458868 AWR458868:AWS458868 BGN458868:BGO458868 BQJ458868:BQK458868 CAF458868:CAG458868 CKB458868:CKC458868 CTX458868:CTY458868 DDT458868:DDU458868 DNP458868:DNQ458868 DXL458868:DXM458868 EHH458868:EHI458868 ERD458868:ERE458868 FAZ458868:FBA458868 FKV458868:FKW458868 FUR458868:FUS458868 GEN458868:GEO458868 GOJ458868:GOK458868 GYF458868:GYG458868 HIB458868:HIC458868 HRX458868:HRY458868 IBT458868:IBU458868 ILP458868:ILQ458868 IVL458868:IVM458868 JFH458868:JFI458868 JPD458868:JPE458868 JYZ458868:JZA458868 KIV458868:KIW458868 KSR458868:KSS458868 LCN458868:LCO458868 LMJ458868:LMK458868 LWF458868:LWG458868 MGB458868:MGC458868 MPX458868:MPY458868 MZT458868:MZU458868 NJP458868:NJQ458868 NTL458868:NTM458868 ODH458868:ODI458868 OND458868:ONE458868 OWZ458868:OXA458868 PGV458868:PGW458868 PQR458868:PQS458868 QAN458868:QAO458868 QKJ458868:QKK458868 QUF458868:QUG458868 REB458868:REC458868 RNX458868:RNY458868 RXT458868:RXU458868 SHP458868:SHQ458868 SRL458868:SRM458868 TBH458868:TBI458868 TLD458868:TLE458868 TUZ458868:TVA458868 UEV458868:UEW458868 UOR458868:UOS458868 UYN458868:UYO458868 VIJ458868:VIK458868 VSF458868:VSG458868 WCB458868:WCC458868 WLX458868:WLY458868 WVT458868:WVU458868 L524404:M524404 JH524404:JI524404 TD524404:TE524404 ACZ524404:ADA524404 AMV524404:AMW524404 AWR524404:AWS524404 BGN524404:BGO524404 BQJ524404:BQK524404 CAF524404:CAG524404 CKB524404:CKC524404 CTX524404:CTY524404 DDT524404:DDU524404 DNP524404:DNQ524404 DXL524404:DXM524404 EHH524404:EHI524404 ERD524404:ERE524404 FAZ524404:FBA524404 FKV524404:FKW524404 FUR524404:FUS524404 GEN524404:GEO524404 GOJ524404:GOK524404 GYF524404:GYG524404 HIB524404:HIC524404 HRX524404:HRY524404 IBT524404:IBU524404 ILP524404:ILQ524404 IVL524404:IVM524404 JFH524404:JFI524404 JPD524404:JPE524404 JYZ524404:JZA524404 KIV524404:KIW524404 KSR524404:KSS524404 LCN524404:LCO524404 LMJ524404:LMK524404 LWF524404:LWG524404 MGB524404:MGC524404 MPX524404:MPY524404 MZT524404:MZU524404 NJP524404:NJQ524404 NTL524404:NTM524404 ODH524404:ODI524404 OND524404:ONE524404 OWZ524404:OXA524404 PGV524404:PGW524404 PQR524404:PQS524404 QAN524404:QAO524404 QKJ524404:QKK524404 QUF524404:QUG524404 REB524404:REC524404 RNX524404:RNY524404 RXT524404:RXU524404 SHP524404:SHQ524404 SRL524404:SRM524404 TBH524404:TBI524404 TLD524404:TLE524404 TUZ524404:TVA524404 UEV524404:UEW524404 UOR524404:UOS524404 UYN524404:UYO524404 VIJ524404:VIK524404 VSF524404:VSG524404 WCB524404:WCC524404 WLX524404:WLY524404 WVT524404:WVU524404 L589940:M589940 JH589940:JI589940 TD589940:TE589940 ACZ589940:ADA589940 AMV589940:AMW589940 AWR589940:AWS589940 BGN589940:BGO589940 BQJ589940:BQK589940 CAF589940:CAG589940 CKB589940:CKC589940 CTX589940:CTY589940 DDT589940:DDU589940 DNP589940:DNQ589940 DXL589940:DXM589940 EHH589940:EHI589940 ERD589940:ERE589940 FAZ589940:FBA589940 FKV589940:FKW589940 FUR589940:FUS589940 GEN589940:GEO589940 GOJ589940:GOK589940 GYF589940:GYG589940 HIB589940:HIC589940 HRX589940:HRY589940 IBT589940:IBU589940 ILP589940:ILQ589940 IVL589940:IVM589940 JFH589940:JFI589940 JPD589940:JPE589940 JYZ589940:JZA589940 KIV589940:KIW589940 KSR589940:KSS589940 LCN589940:LCO589940 LMJ589940:LMK589940 LWF589940:LWG589940 MGB589940:MGC589940 MPX589940:MPY589940 MZT589940:MZU589940 NJP589940:NJQ589940 NTL589940:NTM589940 ODH589940:ODI589940 OND589940:ONE589940 OWZ589940:OXA589940 PGV589940:PGW589940 PQR589940:PQS589940 QAN589940:QAO589940 QKJ589940:QKK589940 QUF589940:QUG589940 REB589940:REC589940 RNX589940:RNY589940 RXT589940:RXU589940 SHP589940:SHQ589940 SRL589940:SRM589940 TBH589940:TBI589940 TLD589940:TLE589940 TUZ589940:TVA589940 UEV589940:UEW589940 UOR589940:UOS589940 UYN589940:UYO589940 VIJ589940:VIK589940 VSF589940:VSG589940 WCB589940:WCC589940 WLX589940:WLY589940 WVT589940:WVU589940 L655476:M655476 JH655476:JI655476 TD655476:TE655476 ACZ655476:ADA655476 AMV655476:AMW655476 AWR655476:AWS655476 BGN655476:BGO655476 BQJ655476:BQK655476 CAF655476:CAG655476 CKB655476:CKC655476 CTX655476:CTY655476 DDT655476:DDU655476 DNP655476:DNQ655476 DXL655476:DXM655476 EHH655476:EHI655476 ERD655476:ERE655476 FAZ655476:FBA655476 FKV655476:FKW655476 FUR655476:FUS655476 GEN655476:GEO655476 GOJ655476:GOK655476 GYF655476:GYG655476 HIB655476:HIC655476 HRX655476:HRY655476 IBT655476:IBU655476 ILP655476:ILQ655476 IVL655476:IVM655476 JFH655476:JFI655476 JPD655476:JPE655476 JYZ655476:JZA655476 KIV655476:KIW655476 KSR655476:KSS655476 LCN655476:LCO655476 LMJ655476:LMK655476 LWF655476:LWG655476 MGB655476:MGC655476 MPX655476:MPY655476 MZT655476:MZU655476 NJP655476:NJQ655476 NTL655476:NTM655476 ODH655476:ODI655476 OND655476:ONE655476 OWZ655476:OXA655476 PGV655476:PGW655476 PQR655476:PQS655476 QAN655476:QAO655476 QKJ655476:QKK655476 QUF655476:QUG655476 REB655476:REC655476 RNX655476:RNY655476 RXT655476:RXU655476 SHP655476:SHQ655476 SRL655476:SRM655476 TBH655476:TBI655476 TLD655476:TLE655476 TUZ655476:TVA655476 UEV655476:UEW655476 UOR655476:UOS655476 UYN655476:UYO655476 VIJ655476:VIK655476 VSF655476:VSG655476 WCB655476:WCC655476 WLX655476:WLY655476 WVT655476:WVU655476 L721012:M721012 JH721012:JI721012 TD721012:TE721012 ACZ721012:ADA721012 AMV721012:AMW721012 AWR721012:AWS721012 BGN721012:BGO721012 BQJ721012:BQK721012 CAF721012:CAG721012 CKB721012:CKC721012 CTX721012:CTY721012 DDT721012:DDU721012 DNP721012:DNQ721012 DXL721012:DXM721012 EHH721012:EHI721012 ERD721012:ERE721012 FAZ721012:FBA721012 FKV721012:FKW721012 FUR721012:FUS721012 GEN721012:GEO721012 GOJ721012:GOK721012 GYF721012:GYG721012 HIB721012:HIC721012 HRX721012:HRY721012 IBT721012:IBU721012 ILP721012:ILQ721012 IVL721012:IVM721012 JFH721012:JFI721012 JPD721012:JPE721012 JYZ721012:JZA721012 KIV721012:KIW721012 KSR721012:KSS721012 LCN721012:LCO721012 LMJ721012:LMK721012 LWF721012:LWG721012 MGB721012:MGC721012 MPX721012:MPY721012 MZT721012:MZU721012 NJP721012:NJQ721012 NTL721012:NTM721012 ODH721012:ODI721012 OND721012:ONE721012 OWZ721012:OXA721012 PGV721012:PGW721012 PQR721012:PQS721012 QAN721012:QAO721012 QKJ721012:QKK721012 QUF721012:QUG721012 REB721012:REC721012 RNX721012:RNY721012 RXT721012:RXU721012 SHP721012:SHQ721012 SRL721012:SRM721012 TBH721012:TBI721012 TLD721012:TLE721012 TUZ721012:TVA721012 UEV721012:UEW721012 UOR721012:UOS721012 UYN721012:UYO721012 VIJ721012:VIK721012 VSF721012:VSG721012 WCB721012:WCC721012 WLX721012:WLY721012 WVT721012:WVU721012 L786548:M786548 JH786548:JI786548 TD786548:TE786548 ACZ786548:ADA786548 AMV786548:AMW786548 AWR786548:AWS786548 BGN786548:BGO786548 BQJ786548:BQK786548 CAF786548:CAG786548 CKB786548:CKC786548 CTX786548:CTY786548 DDT786548:DDU786548 DNP786548:DNQ786548 DXL786548:DXM786548 EHH786548:EHI786548 ERD786548:ERE786548 FAZ786548:FBA786548 FKV786548:FKW786548 FUR786548:FUS786548 GEN786548:GEO786548 GOJ786548:GOK786548 GYF786548:GYG786548 HIB786548:HIC786548 HRX786548:HRY786548 IBT786548:IBU786548 ILP786548:ILQ786548 IVL786548:IVM786548 JFH786548:JFI786548 JPD786548:JPE786548 JYZ786548:JZA786548 KIV786548:KIW786548 KSR786548:KSS786548 LCN786548:LCO786548 LMJ786548:LMK786548 LWF786548:LWG786548 MGB786548:MGC786548 MPX786548:MPY786548 MZT786548:MZU786548 NJP786548:NJQ786548 NTL786548:NTM786548 ODH786548:ODI786548 OND786548:ONE786548 OWZ786548:OXA786548 PGV786548:PGW786548 PQR786548:PQS786548 QAN786548:QAO786548 QKJ786548:QKK786548 QUF786548:QUG786548 REB786548:REC786548 RNX786548:RNY786548 RXT786548:RXU786548 SHP786548:SHQ786548 SRL786548:SRM786548 TBH786548:TBI786548 TLD786548:TLE786548 TUZ786548:TVA786548 UEV786548:UEW786548 UOR786548:UOS786548 UYN786548:UYO786548 VIJ786548:VIK786548 VSF786548:VSG786548 WCB786548:WCC786548 WLX786548:WLY786548 WVT786548:WVU786548 L852084:M852084 JH852084:JI852084 TD852084:TE852084 ACZ852084:ADA852084 AMV852084:AMW852084 AWR852084:AWS852084 BGN852084:BGO852084 BQJ852084:BQK852084 CAF852084:CAG852084 CKB852084:CKC852084 CTX852084:CTY852084 DDT852084:DDU852084 DNP852084:DNQ852084 DXL852084:DXM852084 EHH852084:EHI852084 ERD852084:ERE852084 FAZ852084:FBA852084 FKV852084:FKW852084 FUR852084:FUS852084 GEN852084:GEO852084 GOJ852084:GOK852084 GYF852084:GYG852084 HIB852084:HIC852084 HRX852084:HRY852084 IBT852084:IBU852084 ILP852084:ILQ852084 IVL852084:IVM852084 JFH852084:JFI852084 JPD852084:JPE852084 JYZ852084:JZA852084 KIV852084:KIW852084 KSR852084:KSS852084 LCN852084:LCO852084 LMJ852084:LMK852084 LWF852084:LWG852084 MGB852084:MGC852084 MPX852084:MPY852084 MZT852084:MZU852084 NJP852084:NJQ852084 NTL852084:NTM852084 ODH852084:ODI852084 OND852084:ONE852084 OWZ852084:OXA852084 PGV852084:PGW852084 PQR852084:PQS852084 QAN852084:QAO852084 QKJ852084:QKK852084 QUF852084:QUG852084 REB852084:REC852084 RNX852084:RNY852084 RXT852084:RXU852084 SHP852084:SHQ852084 SRL852084:SRM852084 TBH852084:TBI852084 TLD852084:TLE852084 TUZ852084:TVA852084 UEV852084:UEW852084 UOR852084:UOS852084 UYN852084:UYO852084 VIJ852084:VIK852084 VSF852084:VSG852084 WCB852084:WCC852084 WLX852084:WLY852084 WVT852084:WVU852084 L917620:M917620 JH917620:JI917620 TD917620:TE917620 ACZ917620:ADA917620 AMV917620:AMW917620 AWR917620:AWS917620 BGN917620:BGO917620 BQJ917620:BQK917620 CAF917620:CAG917620 CKB917620:CKC917620 CTX917620:CTY917620 DDT917620:DDU917620 DNP917620:DNQ917620 DXL917620:DXM917620 EHH917620:EHI917620 ERD917620:ERE917620 FAZ917620:FBA917620 FKV917620:FKW917620 FUR917620:FUS917620 GEN917620:GEO917620 GOJ917620:GOK917620 GYF917620:GYG917620 HIB917620:HIC917620 HRX917620:HRY917620 IBT917620:IBU917620 ILP917620:ILQ917620 IVL917620:IVM917620 JFH917620:JFI917620 JPD917620:JPE917620 JYZ917620:JZA917620 KIV917620:KIW917620 KSR917620:KSS917620 LCN917620:LCO917620 LMJ917620:LMK917620 LWF917620:LWG917620 MGB917620:MGC917620 MPX917620:MPY917620 MZT917620:MZU917620 NJP917620:NJQ917620 NTL917620:NTM917620 ODH917620:ODI917620 OND917620:ONE917620 OWZ917620:OXA917620 PGV917620:PGW917620 PQR917620:PQS917620 QAN917620:QAO917620 QKJ917620:QKK917620 QUF917620:QUG917620 REB917620:REC917620 RNX917620:RNY917620 RXT917620:RXU917620 SHP917620:SHQ917620 SRL917620:SRM917620 TBH917620:TBI917620 TLD917620:TLE917620 TUZ917620:TVA917620 UEV917620:UEW917620 UOR917620:UOS917620 UYN917620:UYO917620 VIJ917620:VIK917620 VSF917620:VSG917620 WCB917620:WCC917620 WLX917620:WLY917620 WVT917620:WVU917620 L983156:M983156 JH983156:JI983156 TD983156:TE983156 ACZ983156:ADA983156 AMV983156:AMW983156 AWR983156:AWS983156 BGN983156:BGO983156 BQJ983156:BQK983156 CAF983156:CAG983156 CKB983156:CKC983156 CTX983156:CTY983156 DDT983156:DDU983156 DNP983156:DNQ983156 DXL983156:DXM983156 EHH983156:EHI983156 ERD983156:ERE983156 FAZ983156:FBA983156 FKV983156:FKW983156 FUR983156:FUS983156 GEN983156:GEO983156 GOJ983156:GOK983156 GYF983156:GYG983156 HIB983156:HIC983156 HRX983156:HRY983156 IBT983156:IBU983156 ILP983156:ILQ983156 IVL983156:IVM983156 JFH983156:JFI983156 JPD983156:JPE983156 JYZ983156:JZA983156 KIV983156:KIW983156 KSR983156:KSS983156 LCN983156:LCO983156 LMJ983156:LMK983156 LWF983156:LWG983156 MGB983156:MGC983156 MPX983156:MPY983156 MZT983156:MZU983156 NJP983156:NJQ983156 NTL983156:NTM983156 ODH983156:ODI983156 OND983156:ONE983156 OWZ983156:OXA983156 PGV983156:PGW983156 PQR983156:PQS983156 QAN983156:QAO983156 QKJ983156:QKK983156 QUF983156:QUG983156 REB983156:REC983156 RNX983156:RNY983156 RXT983156:RXU983156 SHP983156:SHQ983156 SRL983156:SRM983156 TBH983156:TBI983156 TLD983156:TLE983156 TUZ983156:TVA983156 UEV983156:UEW983156 UOR983156:UOS983156 UYN983156:UYO983156 VIJ983156:VIK983156 VSF983156:VSG983156 WCB983156:WCC983156 WLX983156:WLY983156 WVT983156:WVU983156" xr:uid="{0920F2E0-3BE0-4870-A31F-9C2F6C56D701}"/>
  </dataValidations>
  <pageMargins left="0.70866141732283472" right="0.70866141732283472" top="0.74803149606299213" bottom="0.74803149606299213" header="0.31496062992125984" footer="0.31496062992125984"/>
  <pageSetup paperSize="9" scale="87" firstPageNumber="17" fitToHeight="0" orientation="portrait" useFirstPageNumber="1" r:id="rId1"/>
  <headerFooter alignWithMargins="0">
    <oddFooter xml:space="preserve">&amp;C&amp;P </oddFooter>
  </headerFooter>
  <ignoredErrors>
    <ignoredError sqref="S127" formulaRange="1"/>
    <ignoredError sqref="K1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５ 資料</vt:lpstr>
      <vt:lpstr>'５ 資料'!Print_Area</vt:lpstr>
      <vt:lpstr>'５ 資料'!Print_Titles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lics-pc</dc:creator>
  <cp:lastModifiedBy>lics-pc</cp:lastModifiedBy>
  <cp:lastPrinted>2022-11-23T15:05:15Z</cp:lastPrinted>
  <dcterms:created xsi:type="dcterms:W3CDTF">2022-11-17T13:43:46Z</dcterms:created>
  <dcterms:modified xsi:type="dcterms:W3CDTF">2022-11-25T16:06:29Z</dcterms:modified>
</cp:coreProperties>
</file>