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tg\県立長野図書館\20企画係\61_R3公共図書館概況調査\20_概況掲載用【調査票】\"/>
    </mc:Choice>
  </mc:AlternateContent>
  <bookViews>
    <workbookView xWindow="0" yWindow="0" windowWidth="20490" windowHeight="7305"/>
  </bookViews>
  <sheets>
    <sheet name="4財政" sheetId="1" r:id="rId1"/>
  </sheets>
  <definedNames>
    <definedName name="_xlnm.Print_Area" localSheetId="0">'4財政'!$A$1:$M$128</definedName>
    <definedName name="_xlnm.Print_Titles" localSheetId="0">'4財政'!$3:$6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M7" i="1"/>
  <c r="J7" i="1" l="1"/>
  <c r="J33" i="1" l="1"/>
  <c r="R124" i="1" l="1"/>
  <c r="L124" i="1"/>
  <c r="K124" i="1"/>
  <c r="I124" i="1"/>
  <c r="H124" i="1"/>
  <c r="G124" i="1"/>
  <c r="F124" i="1"/>
  <c r="M124" i="1" s="1"/>
  <c r="E124" i="1"/>
  <c r="D124" i="1"/>
  <c r="C124" i="1"/>
  <c r="O123" i="1"/>
  <c r="J123" i="1"/>
  <c r="O122" i="1"/>
  <c r="M122" i="1"/>
  <c r="J122" i="1"/>
  <c r="O121" i="1"/>
  <c r="M121" i="1" s="1"/>
  <c r="J121" i="1"/>
  <c r="O120" i="1"/>
  <c r="M120" i="1"/>
  <c r="J120" i="1"/>
  <c r="O119" i="1"/>
  <c r="M119" i="1" s="1"/>
  <c r="J119" i="1"/>
  <c r="O118" i="1"/>
  <c r="M118" i="1" s="1"/>
  <c r="J118" i="1"/>
  <c r="O117" i="1"/>
  <c r="M117" i="1" s="1"/>
  <c r="J117" i="1"/>
  <c r="O116" i="1"/>
  <c r="M116" i="1" s="1"/>
  <c r="J116" i="1"/>
  <c r="O115" i="1"/>
  <c r="M115" i="1" s="1"/>
  <c r="J115" i="1"/>
  <c r="O114" i="1"/>
  <c r="M114" i="1"/>
  <c r="J114" i="1"/>
  <c r="O113" i="1"/>
  <c r="M113" i="1" s="1"/>
  <c r="J113" i="1"/>
  <c r="O112" i="1"/>
  <c r="M112" i="1" s="1"/>
  <c r="J112" i="1"/>
  <c r="O111" i="1"/>
  <c r="M111" i="1" s="1"/>
  <c r="J111" i="1"/>
  <c r="O110" i="1"/>
  <c r="M110" i="1" s="1"/>
  <c r="J110" i="1"/>
  <c r="O109" i="1"/>
  <c r="M109" i="1" s="1"/>
  <c r="J109" i="1"/>
  <c r="O108" i="1"/>
  <c r="M108" i="1" s="1"/>
  <c r="J108" i="1"/>
  <c r="O107" i="1"/>
  <c r="M107" i="1" s="1"/>
  <c r="J107" i="1"/>
  <c r="O106" i="1"/>
  <c r="M106" i="1"/>
  <c r="J106" i="1"/>
  <c r="O105" i="1"/>
  <c r="M105" i="1" s="1"/>
  <c r="J105" i="1"/>
  <c r="O104" i="1"/>
  <c r="M104" i="1"/>
  <c r="J104" i="1"/>
  <c r="O103" i="1"/>
  <c r="M103" i="1" s="1"/>
  <c r="J103" i="1"/>
  <c r="O102" i="1"/>
  <c r="M102" i="1" s="1"/>
  <c r="J102" i="1"/>
  <c r="O101" i="1"/>
  <c r="M101" i="1" s="1"/>
  <c r="J101" i="1"/>
  <c r="O100" i="1"/>
  <c r="M100" i="1" s="1"/>
  <c r="J100" i="1"/>
  <c r="O99" i="1"/>
  <c r="M99" i="1" s="1"/>
  <c r="J99" i="1"/>
  <c r="O98" i="1"/>
  <c r="M98" i="1"/>
  <c r="J98" i="1"/>
  <c r="O97" i="1"/>
  <c r="M97" i="1" s="1"/>
  <c r="J97" i="1"/>
  <c r="O96" i="1"/>
  <c r="M96" i="1" s="1"/>
  <c r="J96" i="1"/>
  <c r="O95" i="1"/>
  <c r="M95" i="1" s="1"/>
  <c r="J95" i="1"/>
  <c r="O94" i="1"/>
  <c r="M94" i="1" s="1"/>
  <c r="J94" i="1"/>
  <c r="O93" i="1"/>
  <c r="M93" i="1" s="1"/>
  <c r="J93" i="1"/>
  <c r="M92" i="1"/>
  <c r="J92" i="1"/>
  <c r="O91" i="1"/>
  <c r="M91" i="1" s="1"/>
  <c r="J91" i="1"/>
  <c r="O90" i="1"/>
  <c r="M90" i="1" s="1"/>
  <c r="J90" i="1"/>
  <c r="O89" i="1"/>
  <c r="M89" i="1" s="1"/>
  <c r="J89" i="1"/>
  <c r="O88" i="1"/>
  <c r="M88" i="1" s="1"/>
  <c r="J88" i="1"/>
  <c r="O86" i="1"/>
  <c r="M86" i="1" s="1"/>
  <c r="J86" i="1"/>
  <c r="O85" i="1"/>
  <c r="M85" i="1" s="1"/>
  <c r="J85" i="1"/>
  <c r="O84" i="1"/>
  <c r="M84" i="1" s="1"/>
  <c r="J84" i="1"/>
  <c r="O83" i="1"/>
  <c r="M83" i="1" s="1"/>
  <c r="J83" i="1"/>
  <c r="O82" i="1"/>
  <c r="M82" i="1" s="1"/>
  <c r="J82" i="1"/>
  <c r="O81" i="1"/>
  <c r="M81" i="1"/>
  <c r="J81" i="1"/>
  <c r="O80" i="1"/>
  <c r="M80" i="1" s="1"/>
  <c r="J80" i="1"/>
  <c r="O79" i="1"/>
  <c r="M79" i="1" s="1"/>
  <c r="J79" i="1"/>
  <c r="O78" i="1"/>
  <c r="M78" i="1" s="1"/>
  <c r="J78" i="1"/>
  <c r="M77" i="1"/>
  <c r="J77" i="1"/>
  <c r="M76" i="1"/>
  <c r="O75" i="1"/>
  <c r="M75" i="1" s="1"/>
  <c r="J75" i="1"/>
  <c r="O74" i="1"/>
  <c r="M74" i="1" s="1"/>
  <c r="J74" i="1"/>
  <c r="O73" i="1"/>
  <c r="M73" i="1" s="1"/>
  <c r="J73" i="1"/>
  <c r="O72" i="1"/>
  <c r="M72" i="1"/>
  <c r="J72" i="1"/>
  <c r="O71" i="1"/>
  <c r="M71" i="1" s="1"/>
  <c r="J71" i="1"/>
  <c r="O70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O61" i="1"/>
  <c r="M61" i="1" s="1"/>
  <c r="J61" i="1"/>
  <c r="O60" i="1"/>
  <c r="M60" i="1" s="1"/>
  <c r="J60" i="1"/>
  <c r="O59" i="1"/>
  <c r="M59" i="1" s="1"/>
  <c r="J59" i="1"/>
  <c r="O58" i="1"/>
  <c r="M58" i="1" s="1"/>
  <c r="J58" i="1"/>
  <c r="M57" i="1"/>
  <c r="J57" i="1"/>
  <c r="M56" i="1"/>
  <c r="J56" i="1"/>
  <c r="M55" i="1"/>
  <c r="J55" i="1"/>
  <c r="O54" i="1"/>
  <c r="M54" i="1" s="1"/>
  <c r="J54" i="1"/>
  <c r="O53" i="1"/>
  <c r="M53" i="1" s="1"/>
  <c r="J53" i="1"/>
  <c r="O52" i="1"/>
  <c r="M52" i="1" s="1"/>
  <c r="J52" i="1"/>
  <c r="O51" i="1"/>
  <c r="M51" i="1"/>
  <c r="J51" i="1"/>
  <c r="M50" i="1"/>
  <c r="J50" i="1"/>
  <c r="O49" i="1"/>
  <c r="M49" i="1" s="1"/>
  <c r="J49" i="1"/>
  <c r="O48" i="1"/>
  <c r="M48" i="1" s="1"/>
  <c r="J48" i="1"/>
  <c r="O47" i="1"/>
  <c r="M47" i="1" s="1"/>
  <c r="J47" i="1"/>
  <c r="M46" i="1"/>
  <c r="J46" i="1"/>
  <c r="O45" i="1"/>
  <c r="M45" i="1" s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M32" i="1"/>
  <c r="J32" i="1"/>
  <c r="M31" i="1"/>
  <c r="J31" i="1"/>
  <c r="M30" i="1"/>
  <c r="J30" i="1"/>
  <c r="M29" i="1"/>
  <c r="J29" i="1"/>
  <c r="M28" i="1"/>
  <c r="J28" i="1"/>
  <c r="M27" i="1"/>
  <c r="J27" i="1"/>
  <c r="O26" i="1"/>
  <c r="M26" i="1" s="1"/>
  <c r="J26" i="1"/>
  <c r="O25" i="1"/>
  <c r="M25" i="1" s="1"/>
  <c r="J25" i="1"/>
  <c r="M24" i="1"/>
  <c r="J24" i="1"/>
  <c r="M23" i="1"/>
  <c r="J23" i="1"/>
  <c r="M22" i="1"/>
  <c r="J22" i="1"/>
  <c r="O21" i="1"/>
  <c r="M21" i="1" s="1"/>
  <c r="J21" i="1"/>
  <c r="X12" i="1"/>
  <c r="W12" i="1"/>
  <c r="U12" i="1"/>
  <c r="T12" i="1"/>
  <c r="S12" i="1"/>
  <c r="X10" i="1"/>
  <c r="X15" i="1" s="1"/>
  <c r="W10" i="1"/>
  <c r="U10" i="1"/>
  <c r="T10" i="1"/>
  <c r="S10" i="1"/>
  <c r="O10" i="1"/>
  <c r="M10" i="1"/>
  <c r="J10" i="1"/>
  <c r="J9" i="1"/>
  <c r="O8" i="1"/>
  <c r="M8" i="1" s="1"/>
  <c r="J8" i="1"/>
  <c r="S15" i="1" l="1"/>
  <c r="T15" i="1"/>
  <c r="U15" i="1"/>
  <c r="V10" i="1"/>
  <c r="V12" i="1"/>
  <c r="J124" i="1"/>
  <c r="O124" i="1"/>
  <c r="W15" i="1"/>
  <c r="V15" i="1" l="1"/>
</calcChain>
</file>

<file path=xl/sharedStrings.xml><?xml version="1.0" encoding="utf-8"?>
<sst xmlns="http://schemas.openxmlformats.org/spreadsheetml/2006/main" count="274" uniqueCount="254">
  <si>
    <t>４ 財　政</t>
    <rPh sb="2" eb="5">
      <t>ザイセイ</t>
    </rPh>
    <phoneticPr fontId="4"/>
  </si>
  <si>
    <t>館名</t>
    <phoneticPr fontId="4"/>
  </si>
  <si>
    <t>資料費</t>
    <rPh sb="0" eb="3">
      <t>シリョウヒ</t>
    </rPh>
    <phoneticPr fontId="4"/>
  </si>
  <si>
    <t>資料費</t>
  </si>
  <si>
    <t>人口1人当図書費</t>
    <phoneticPr fontId="4"/>
  </si>
  <si>
    <t>教育費</t>
    <rPh sb="0" eb="3">
      <t>キョウイクヒ</t>
    </rPh>
    <phoneticPr fontId="4"/>
  </si>
  <si>
    <t>社会教育費</t>
    <rPh sb="0" eb="5">
      <t>シャカイキョウイクヒ</t>
    </rPh>
    <phoneticPr fontId="4"/>
  </si>
  <si>
    <t>図書館費</t>
    <rPh sb="0" eb="4">
      <t>トショカンヒ</t>
    </rPh>
    <phoneticPr fontId="4"/>
  </si>
  <si>
    <t>図書費</t>
    <rPh sb="0" eb="3">
      <t>トショヒ</t>
    </rPh>
    <phoneticPr fontId="4"/>
  </si>
  <si>
    <t>新 聞
雑誌費</t>
    <rPh sb="0" eb="1">
      <t>シン</t>
    </rPh>
    <rPh sb="2" eb="3">
      <t>ブン</t>
    </rPh>
    <rPh sb="4" eb="6">
      <t>ザッシ</t>
    </rPh>
    <rPh sb="6" eb="7">
      <t>ヒ</t>
    </rPh>
    <phoneticPr fontId="4"/>
  </si>
  <si>
    <t>視聴覚 
資料費</t>
    <rPh sb="0" eb="3">
      <t>シチョウカク</t>
    </rPh>
    <rPh sb="5" eb="8">
      <t>シリョウヒ</t>
    </rPh>
    <phoneticPr fontId="4"/>
  </si>
  <si>
    <t>その他</t>
    <rPh sb="0" eb="3">
      <t>ソノタ</t>
    </rPh>
    <phoneticPr fontId="4"/>
  </si>
  <si>
    <t>計</t>
    <rPh sb="0" eb="1">
      <t>ケイ</t>
    </rPh>
    <phoneticPr fontId="4"/>
  </si>
  <si>
    <t>新聞
雑誌費</t>
    <rPh sb="0" eb="2">
      <t>シンブン</t>
    </rPh>
    <rPh sb="3" eb="5">
      <t>ザッシ</t>
    </rPh>
    <rPh sb="5" eb="6">
      <t>ヒ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</si>
  <si>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</si>
  <si>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</si>
  <si>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図書費計</t>
    <rPh sb="0" eb="2">
      <t>トショ</t>
    </rPh>
    <rPh sb="2" eb="3">
      <t>ヒ</t>
    </rPh>
    <rPh sb="3" eb="4">
      <t>ケイ</t>
    </rPh>
    <phoneticPr fontId="4"/>
  </si>
  <si>
    <t>人口</t>
    <rPh sb="0" eb="2">
      <t>ジンコウ</t>
    </rPh>
    <phoneticPr fontId="4"/>
  </si>
  <si>
    <t>図書費</t>
    <rPh sb="0" eb="2">
      <t>トショ</t>
    </rPh>
    <rPh sb="2" eb="3">
      <t>ヒ</t>
    </rPh>
    <phoneticPr fontId="4"/>
  </si>
  <si>
    <t>県立長野</t>
    <rPh sb="0" eb="2">
      <t>ケンリツ</t>
    </rPh>
    <phoneticPr fontId="4"/>
  </si>
  <si>
    <t>県立長野</t>
  </si>
  <si>
    <t>資料費</t>
    <phoneticPr fontId="4"/>
  </si>
  <si>
    <t>長野市立長野</t>
    <rPh sb="0" eb="2">
      <t>ナガノ</t>
    </rPh>
    <rPh sb="2" eb="6">
      <t>シリツナガノ</t>
    </rPh>
    <phoneticPr fontId="4"/>
  </si>
  <si>
    <t>長野市立長野</t>
  </si>
  <si>
    <t>長野市立南部</t>
    <rPh sb="0" eb="2">
      <t>ナガノ</t>
    </rPh>
    <rPh sb="2" eb="6">
      <t>シリツナガノ</t>
    </rPh>
    <phoneticPr fontId="4"/>
  </si>
  <si>
    <t>長野市立南部</t>
  </si>
  <si>
    <t>松本市中央</t>
    <rPh sb="0" eb="3">
      <t>マツモトシ</t>
    </rPh>
    <phoneticPr fontId="4"/>
  </si>
  <si>
    <t>松本市中央</t>
  </si>
  <si>
    <t>あがたの森</t>
    <rPh sb="4" eb="5">
      <t>モリ</t>
    </rPh>
    <phoneticPr fontId="4"/>
  </si>
  <si>
    <t>あがたの森</t>
  </si>
  <si>
    <t>鎌田</t>
    <rPh sb="0" eb="2">
      <t>カマタ</t>
    </rPh>
    <phoneticPr fontId="4"/>
  </si>
  <si>
    <t>西部</t>
  </si>
  <si>
    <t>南部</t>
    <rPh sb="0" eb="1">
      <t>ミナミ</t>
    </rPh>
    <rPh sb="1" eb="2">
      <t>ブ</t>
    </rPh>
    <phoneticPr fontId="4"/>
  </si>
  <si>
    <t>南部</t>
  </si>
  <si>
    <t>寿台</t>
    <rPh sb="0" eb="1">
      <t>コトブキ</t>
    </rPh>
    <rPh sb="1" eb="2">
      <t>ダイ</t>
    </rPh>
    <phoneticPr fontId="4"/>
  </si>
  <si>
    <t>寿台</t>
  </si>
  <si>
    <t>本郷</t>
    <rPh sb="0" eb="2">
      <t>ホンゴウ</t>
    </rPh>
    <phoneticPr fontId="4"/>
  </si>
  <si>
    <t>本郷</t>
  </si>
  <si>
    <t>中山文庫</t>
    <rPh sb="0" eb="1">
      <t>ナカ</t>
    </rPh>
    <rPh sb="1" eb="2">
      <t>ヤマ</t>
    </rPh>
    <rPh sb="2" eb="4">
      <t>ブンコ</t>
    </rPh>
    <phoneticPr fontId="4"/>
  </si>
  <si>
    <t>中山文庫</t>
  </si>
  <si>
    <t>島内</t>
    <rPh sb="0" eb="2">
      <t>シマウチ</t>
    </rPh>
    <phoneticPr fontId="4"/>
  </si>
  <si>
    <t>島内</t>
  </si>
  <si>
    <t>空港</t>
    <rPh sb="0" eb="2">
      <t>クウコウ</t>
    </rPh>
    <phoneticPr fontId="4"/>
  </si>
  <si>
    <t>空港</t>
  </si>
  <si>
    <t>波田</t>
    <rPh sb="0" eb="2">
      <t>ハタ</t>
    </rPh>
    <phoneticPr fontId="4"/>
  </si>
  <si>
    <t>波田</t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</si>
  <si>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</si>
  <si>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</si>
  <si>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上田市立上田</t>
  </si>
  <si>
    <t>上田市立丸子</t>
    <rPh sb="0" eb="4">
      <t>ウエダシリツ</t>
    </rPh>
    <rPh sb="4" eb="6">
      <t>マルコ</t>
    </rPh>
    <phoneticPr fontId="4"/>
  </si>
  <si>
    <t>上田市立丸子金子</t>
  </si>
  <si>
    <t>上田情報ライブラリー</t>
    <rPh sb="0" eb="2">
      <t>ウエダ</t>
    </rPh>
    <rPh sb="2" eb="4">
      <t>ジョウホウ</t>
    </rPh>
    <phoneticPr fontId="4"/>
  </si>
  <si>
    <t>上田情報ライブラリー</t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</si>
  <si>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</si>
  <si>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上　田　市　立　真　田　</t>
  </si>
  <si>
    <t>市立岡谷</t>
    <rPh sb="0" eb="2">
      <t>シリツ</t>
    </rPh>
    <rPh sb="2" eb="4">
      <t>オカヤ</t>
    </rPh>
    <phoneticPr fontId="4"/>
  </si>
  <si>
    <t>市立岡谷</t>
  </si>
  <si>
    <t>飯田市立中央</t>
    <rPh sb="0" eb="3">
      <t>イイダシ</t>
    </rPh>
    <rPh sb="3" eb="4">
      <t>リツ</t>
    </rPh>
    <phoneticPr fontId="4"/>
  </si>
  <si>
    <t>飯田市立中央</t>
  </si>
  <si>
    <t>羽場分館</t>
    <rPh sb="0" eb="2">
      <t>ハバ</t>
    </rPh>
    <rPh sb="2" eb="4">
      <t>ブンカン</t>
    </rPh>
    <phoneticPr fontId="4"/>
  </si>
  <si>
    <t>上郷</t>
  </si>
  <si>
    <t>丸山分館</t>
    <rPh sb="0" eb="2">
      <t>マルヤマ</t>
    </rPh>
    <rPh sb="2" eb="4">
      <t>ブンカン</t>
    </rPh>
    <phoneticPr fontId="4"/>
  </si>
  <si>
    <t>鼎</t>
  </si>
  <si>
    <t>東野分館</t>
    <rPh sb="0" eb="2">
      <t>ヒガシノ</t>
    </rPh>
    <rPh sb="2" eb="4">
      <t>ブンカン</t>
    </rPh>
    <phoneticPr fontId="4"/>
  </si>
  <si>
    <t>羽場分館</t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</si>
  <si>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</si>
  <si>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丸山分館</t>
  </si>
  <si>
    <t>松尾分館</t>
    <rPh sb="0" eb="2">
      <t>マツオ</t>
    </rPh>
    <rPh sb="2" eb="4">
      <t>ブンカン</t>
    </rPh>
    <phoneticPr fontId="4"/>
  </si>
  <si>
    <t>東野分館</t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</si>
  <si>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</si>
  <si>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座光寺分館</t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</si>
  <si>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</si>
  <si>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松尾分館</t>
  </si>
  <si>
    <t>千代分館</t>
    <rPh sb="0" eb="2">
      <t>チヨ</t>
    </rPh>
    <rPh sb="2" eb="4">
      <t>ブンカン</t>
    </rPh>
    <phoneticPr fontId="4"/>
  </si>
  <si>
    <t>下久堅分館</t>
  </si>
  <si>
    <t>龍江分館</t>
    <rPh sb="0" eb="1">
      <t>タツ</t>
    </rPh>
    <rPh sb="1" eb="2">
      <t>エ</t>
    </rPh>
    <rPh sb="2" eb="4">
      <t>ブンカン</t>
    </rPh>
    <phoneticPr fontId="4"/>
  </si>
  <si>
    <t>上久堅分館</t>
  </si>
  <si>
    <t>竜丘分館</t>
    <rPh sb="0" eb="1">
      <t>タツ</t>
    </rPh>
    <rPh sb="1" eb="2">
      <t>オカ</t>
    </rPh>
    <rPh sb="2" eb="4">
      <t>ブンカン</t>
    </rPh>
    <phoneticPr fontId="4"/>
  </si>
  <si>
    <t>千代分館</t>
  </si>
  <si>
    <t>川路分館</t>
    <rPh sb="0" eb="2">
      <t>カワジ</t>
    </rPh>
    <rPh sb="2" eb="4">
      <t>ブンカン</t>
    </rPh>
    <phoneticPr fontId="4"/>
  </si>
  <si>
    <t>龍江分館</t>
  </si>
  <si>
    <t>三穂分館</t>
    <rPh sb="0" eb="1">
      <t>ミ</t>
    </rPh>
    <rPh sb="1" eb="2">
      <t>ホ</t>
    </rPh>
    <rPh sb="2" eb="4">
      <t>ブンカン</t>
    </rPh>
    <phoneticPr fontId="4"/>
  </si>
  <si>
    <t>竜丘分館</t>
  </si>
  <si>
    <t>山本分館</t>
    <rPh sb="0" eb="2">
      <t>ヤマモト</t>
    </rPh>
    <rPh sb="2" eb="4">
      <t>ブンカン</t>
    </rPh>
    <phoneticPr fontId="4"/>
  </si>
  <si>
    <t>川路分館</t>
  </si>
  <si>
    <t>伊賀良分館</t>
    <rPh sb="0" eb="2">
      <t>イガ</t>
    </rPh>
    <rPh sb="2" eb="3">
      <t>ヨ</t>
    </rPh>
    <rPh sb="3" eb="5">
      <t>ブンカン</t>
    </rPh>
    <phoneticPr fontId="4"/>
  </si>
  <si>
    <t>三穂分館</t>
  </si>
  <si>
    <t>上村分館</t>
    <rPh sb="0" eb="2">
      <t>カミムラ</t>
    </rPh>
    <rPh sb="2" eb="4">
      <t>ブンカン</t>
    </rPh>
    <phoneticPr fontId="4"/>
  </si>
  <si>
    <t>山本分館</t>
  </si>
  <si>
    <t>南信濃分館</t>
    <rPh sb="0" eb="1">
      <t>ミナミ</t>
    </rPh>
    <rPh sb="1" eb="3">
      <t>シナノ</t>
    </rPh>
    <rPh sb="3" eb="5">
      <t>ブンカン</t>
    </rPh>
    <phoneticPr fontId="4"/>
  </si>
  <si>
    <t>伊賀良分館</t>
  </si>
  <si>
    <t>飯田市立上郷</t>
    <rPh sb="0" eb="4">
      <t>イイダシリツ</t>
    </rPh>
    <rPh sb="4" eb="5">
      <t>ウエ</t>
    </rPh>
    <rPh sb="5" eb="6">
      <t>サト</t>
    </rPh>
    <phoneticPr fontId="4"/>
  </si>
  <si>
    <t>上村分館</t>
  </si>
  <si>
    <t>飯田市立鼎</t>
    <rPh sb="0" eb="4">
      <t>イイダシリツ</t>
    </rPh>
    <rPh sb="4" eb="5">
      <t>カナエ</t>
    </rPh>
    <phoneticPr fontId="4"/>
  </si>
  <si>
    <t>南信濃分館</t>
  </si>
  <si>
    <t>諏訪市</t>
    <rPh sb="0" eb="3">
      <t>スワシ</t>
    </rPh>
    <phoneticPr fontId="4"/>
  </si>
  <si>
    <t>諏訪市</t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</si>
  <si>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</si>
  <si>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信州風樹文庫</t>
  </si>
  <si>
    <t>市立須坂</t>
    <rPh sb="0" eb="2">
      <t>シリツ</t>
    </rPh>
    <rPh sb="2" eb="4">
      <t>スザカ</t>
    </rPh>
    <phoneticPr fontId="4"/>
  </si>
  <si>
    <t>市立須坂</t>
  </si>
  <si>
    <t>市立小諸</t>
    <rPh sb="0" eb="2">
      <t>シリツ</t>
    </rPh>
    <rPh sb="2" eb="4">
      <t>コモロ</t>
    </rPh>
    <phoneticPr fontId="4"/>
  </si>
  <si>
    <t>市立小諸</t>
  </si>
  <si>
    <t>伊那市立伊那</t>
    <rPh sb="0" eb="4">
      <t>イナシリツ</t>
    </rPh>
    <rPh sb="4" eb="6">
      <t>イナ</t>
    </rPh>
    <phoneticPr fontId="4"/>
  </si>
  <si>
    <t>伊那市立伊那</t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</si>
  <si>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</si>
  <si>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伊那市立高遠町</t>
  </si>
  <si>
    <t>駒ケ根市立</t>
    <rPh sb="0" eb="3">
      <t>コマガネ</t>
    </rPh>
    <rPh sb="3" eb="5">
      <t>シリツ</t>
    </rPh>
    <phoneticPr fontId="4"/>
  </si>
  <si>
    <t>駒ケ根市立</t>
  </si>
  <si>
    <t>東伊那分館</t>
    <rPh sb="0" eb="1">
      <t>ヒガシ</t>
    </rPh>
    <rPh sb="1" eb="3">
      <t>イナ</t>
    </rPh>
    <rPh sb="3" eb="5">
      <t>ブンカン</t>
    </rPh>
    <phoneticPr fontId="4"/>
  </si>
  <si>
    <t>東伊那分館</t>
  </si>
  <si>
    <t>中沢分館</t>
    <rPh sb="0" eb="2">
      <t>ナカザワ</t>
    </rPh>
    <rPh sb="2" eb="4">
      <t>ブンカン</t>
    </rPh>
    <phoneticPr fontId="4"/>
  </si>
  <si>
    <t>中沢分館</t>
  </si>
  <si>
    <t>中野市立</t>
    <rPh sb="0" eb="4">
      <t>ナカノシリツ</t>
    </rPh>
    <phoneticPr fontId="4"/>
  </si>
  <si>
    <t>中野市立</t>
  </si>
  <si>
    <t>北部分館</t>
    <rPh sb="0" eb="2">
      <t>ホクブ</t>
    </rPh>
    <rPh sb="2" eb="3">
      <t>ブン</t>
    </rPh>
    <rPh sb="3" eb="4">
      <t>カン</t>
    </rPh>
    <phoneticPr fontId="4"/>
  </si>
  <si>
    <t>北部分館</t>
  </si>
  <si>
    <t>西部分館</t>
    <rPh sb="0" eb="2">
      <t>セイブ</t>
    </rPh>
    <rPh sb="2" eb="3">
      <t>ブン</t>
    </rPh>
    <rPh sb="3" eb="4">
      <t>カン</t>
    </rPh>
    <phoneticPr fontId="4"/>
  </si>
  <si>
    <t>西部分館</t>
  </si>
  <si>
    <t>豊田分館</t>
    <rPh sb="0" eb="2">
      <t>トヨダ</t>
    </rPh>
    <rPh sb="2" eb="3">
      <t>ブン</t>
    </rPh>
    <rPh sb="3" eb="4">
      <t>カン</t>
    </rPh>
    <phoneticPr fontId="4"/>
  </si>
  <si>
    <t>豊田分館</t>
  </si>
  <si>
    <t>市立大町</t>
    <rPh sb="0" eb="2">
      <t>シリツ</t>
    </rPh>
    <rPh sb="2" eb="4">
      <t>オオマチ</t>
    </rPh>
    <phoneticPr fontId="4"/>
  </si>
  <si>
    <t>市立大町</t>
  </si>
  <si>
    <t>市立飯山</t>
    <rPh sb="0" eb="2">
      <t>シリツ</t>
    </rPh>
    <rPh sb="2" eb="4">
      <t>イイヤマ</t>
    </rPh>
    <phoneticPr fontId="4"/>
  </si>
  <si>
    <t>市立飯山</t>
  </si>
  <si>
    <t>茅野市</t>
    <rPh sb="0" eb="3">
      <t>チノシリツ</t>
    </rPh>
    <phoneticPr fontId="4"/>
  </si>
  <si>
    <t>茅野市</t>
  </si>
  <si>
    <t>塩尻市立</t>
    <rPh sb="0" eb="4">
      <t>シオジリシリツ</t>
    </rPh>
    <phoneticPr fontId="4"/>
  </si>
  <si>
    <t>塩尻市立</t>
  </si>
  <si>
    <t>広丘図書館</t>
    <phoneticPr fontId="4"/>
  </si>
  <si>
    <t>広丘図書館</t>
  </si>
  <si>
    <t>北小野分館</t>
    <rPh sb="0" eb="1">
      <t>キタ</t>
    </rPh>
    <rPh sb="1" eb="3">
      <t>オノ</t>
    </rPh>
    <rPh sb="3" eb="5">
      <t>ブンカン</t>
    </rPh>
    <phoneticPr fontId="4"/>
  </si>
  <si>
    <t>北小野分館</t>
  </si>
  <si>
    <t>片丘分館</t>
    <rPh sb="0" eb="1">
      <t>カタオカ</t>
    </rPh>
    <rPh sb="1" eb="2">
      <t>オカ</t>
    </rPh>
    <rPh sb="2" eb="4">
      <t>ブンカン</t>
    </rPh>
    <phoneticPr fontId="4"/>
  </si>
  <si>
    <t>片丘分館</t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</si>
  <si>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</si>
  <si>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塩尻東分館</t>
  </si>
  <si>
    <t>宗賀分館</t>
    <rPh sb="0" eb="1">
      <t>ソウ</t>
    </rPh>
    <rPh sb="1" eb="2">
      <t>ガ</t>
    </rPh>
    <rPh sb="2" eb="4">
      <t>ブンカン</t>
    </rPh>
    <phoneticPr fontId="4"/>
  </si>
  <si>
    <t>宗賀分館</t>
  </si>
  <si>
    <t>洗馬分館</t>
    <rPh sb="0" eb="1">
      <t>セバ</t>
    </rPh>
    <rPh sb="1" eb="2">
      <t>ウマ</t>
    </rPh>
    <rPh sb="2" eb="4">
      <t>ブンカン</t>
    </rPh>
    <phoneticPr fontId="4"/>
  </si>
  <si>
    <t>洗馬分館</t>
  </si>
  <si>
    <t>吉田分館</t>
    <rPh sb="0" eb="2">
      <t>ヨシダ</t>
    </rPh>
    <rPh sb="2" eb="4">
      <t>ブンカン</t>
    </rPh>
    <phoneticPr fontId="4"/>
  </si>
  <si>
    <t>吉田分館</t>
  </si>
  <si>
    <t>楢川分館</t>
    <rPh sb="0" eb="2">
      <t>ナラカワ</t>
    </rPh>
    <rPh sb="2" eb="4">
      <t>ブンカン</t>
    </rPh>
    <phoneticPr fontId="4"/>
  </si>
  <si>
    <t>楢川分館</t>
  </si>
  <si>
    <t>佐久市立中央</t>
    <rPh sb="0" eb="4">
      <t>サクシリツ</t>
    </rPh>
    <rPh sb="4" eb="6">
      <t>チュウオウ</t>
    </rPh>
    <phoneticPr fontId="4"/>
  </si>
  <si>
    <t>佐久市中央</t>
  </si>
  <si>
    <t>サングリモ中込</t>
    <rPh sb="5" eb="7">
      <t>ナカゴミ</t>
    </rPh>
    <phoneticPr fontId="4"/>
  </si>
  <si>
    <t>サングリモ中込</t>
  </si>
  <si>
    <t>佐久市立臼田</t>
    <rPh sb="0" eb="4">
      <t>サクシリツ</t>
    </rPh>
    <rPh sb="4" eb="6">
      <t>ウスダ</t>
    </rPh>
    <phoneticPr fontId="4"/>
  </si>
  <si>
    <t>佐久市立臼田</t>
  </si>
  <si>
    <t>佐久市立浅科</t>
    <rPh sb="0" eb="4">
      <t>サクシリツ</t>
    </rPh>
    <rPh sb="4" eb="6">
      <t>アサシナ</t>
    </rPh>
    <phoneticPr fontId="4"/>
  </si>
  <si>
    <t>佐久市立浅科</t>
  </si>
  <si>
    <t>佐久市立望月</t>
    <rPh sb="0" eb="4">
      <t>サクシリツ</t>
    </rPh>
    <rPh sb="4" eb="6">
      <t>モチヅキ</t>
    </rPh>
    <phoneticPr fontId="4"/>
  </si>
  <si>
    <t>佐久市立望月</t>
  </si>
  <si>
    <t>千曲市立更埴</t>
    <rPh sb="0" eb="2">
      <t>チクマ</t>
    </rPh>
    <rPh sb="2" eb="4">
      <t>シリツ</t>
    </rPh>
    <rPh sb="4" eb="6">
      <t>コウショク</t>
    </rPh>
    <phoneticPr fontId="4"/>
  </si>
  <si>
    <t>千曲市立更埴</t>
  </si>
  <si>
    <t>更埴西</t>
    <rPh sb="0" eb="2">
      <t>コウショク</t>
    </rPh>
    <rPh sb="2" eb="3">
      <t>ニシ</t>
    </rPh>
    <phoneticPr fontId="4"/>
  </si>
  <si>
    <t>千曲市立更埴西</t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</si>
  <si>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</si>
  <si>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千曲市立戸倉</t>
  </si>
  <si>
    <t>東御市立</t>
    <rPh sb="0" eb="1">
      <t>トウ</t>
    </rPh>
    <rPh sb="1" eb="2">
      <t>オン</t>
    </rPh>
    <rPh sb="2" eb="4">
      <t>サクシリツ</t>
    </rPh>
    <phoneticPr fontId="4"/>
  </si>
  <si>
    <t>東御市立</t>
  </si>
  <si>
    <t>安曇野市中央</t>
    <rPh sb="4" eb="6">
      <t>チュウオウ</t>
    </rPh>
    <phoneticPr fontId="4"/>
  </si>
  <si>
    <t>安曇野市中央</t>
  </si>
  <si>
    <t>豊科</t>
  </si>
  <si>
    <t>三郷</t>
  </si>
  <si>
    <t>堀金</t>
  </si>
  <si>
    <t>明科</t>
  </si>
  <si>
    <t>小海町</t>
    <rPh sb="0" eb="3">
      <t>コウミマチ</t>
    </rPh>
    <phoneticPr fontId="4"/>
  </si>
  <si>
    <t>小海町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</si>
  <si>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</si>
  <si>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</t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</si>
  <si>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</si>
  <si>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軽井沢町立</t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</si>
  <si>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</si>
  <si>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</si>
  <si>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御代田町立</t>
  </si>
  <si>
    <t>下諏訪町立</t>
    <rPh sb="0" eb="3">
      <t>シモスワ</t>
    </rPh>
    <rPh sb="3" eb="5">
      <t>マチリツ</t>
    </rPh>
    <phoneticPr fontId="4"/>
  </si>
  <si>
    <t>下諏訪町立</t>
  </si>
  <si>
    <t>富士見町</t>
    <rPh sb="0" eb="4">
      <t>フジミマチ</t>
    </rPh>
    <phoneticPr fontId="4"/>
  </si>
  <si>
    <t>富士見町</t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</si>
  <si>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</si>
  <si>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辰野町立辰野</t>
  </si>
  <si>
    <t>辰野町立小野　</t>
    <rPh sb="0" eb="2">
      <t>タツノ</t>
    </rPh>
    <rPh sb="2" eb="4">
      <t>チョウリツ</t>
    </rPh>
    <rPh sb="4" eb="6">
      <t>オノ</t>
    </rPh>
    <phoneticPr fontId="4"/>
  </si>
  <si>
    <t>小野図書館</t>
  </si>
  <si>
    <t>箕輪町</t>
    <rPh sb="0" eb="3">
      <t>ミノワマチ</t>
    </rPh>
    <phoneticPr fontId="4"/>
  </si>
  <si>
    <t>箕輪町</t>
  </si>
  <si>
    <t>飯島町</t>
    <rPh sb="0" eb="3">
      <t>イイジママチ</t>
    </rPh>
    <phoneticPr fontId="4"/>
  </si>
  <si>
    <t>飯島町</t>
  </si>
  <si>
    <t>松川町</t>
    <rPh sb="0" eb="3">
      <t>マツカワマチ</t>
    </rPh>
    <phoneticPr fontId="4"/>
  </si>
  <si>
    <t>松川町</t>
  </si>
  <si>
    <t>高森町立</t>
    <rPh sb="0" eb="2">
      <t>タカモリ</t>
    </rPh>
    <rPh sb="2" eb="4">
      <t>マチリツ</t>
    </rPh>
    <phoneticPr fontId="4"/>
  </si>
  <si>
    <t>高森町立</t>
  </si>
  <si>
    <t>阿南町立</t>
    <rPh sb="0" eb="2">
      <t>アナン</t>
    </rPh>
    <rPh sb="2" eb="4">
      <t>マチリツ</t>
    </rPh>
    <phoneticPr fontId="4"/>
  </si>
  <si>
    <t>阿南町立</t>
  </si>
  <si>
    <t>木曽町</t>
    <rPh sb="2" eb="3">
      <t>マチ</t>
    </rPh>
    <phoneticPr fontId="4"/>
  </si>
  <si>
    <t>木曽町</t>
  </si>
  <si>
    <t>池田町</t>
    <rPh sb="0" eb="2">
      <t>イケダ</t>
    </rPh>
    <rPh sb="2" eb="3">
      <t>マチリツ</t>
    </rPh>
    <phoneticPr fontId="4"/>
  </si>
  <si>
    <t>池田町</t>
  </si>
  <si>
    <t>坂城町立</t>
    <rPh sb="0" eb="2">
      <t>サカキ</t>
    </rPh>
    <rPh sb="2" eb="4">
      <t>マチリツ</t>
    </rPh>
    <phoneticPr fontId="4"/>
  </si>
  <si>
    <t>坂城町立</t>
  </si>
  <si>
    <t>小布施町立</t>
    <rPh sb="0" eb="3">
      <t>オブセ</t>
    </rPh>
    <rPh sb="3" eb="5">
      <t>マチリツ</t>
    </rPh>
    <phoneticPr fontId="4"/>
  </si>
  <si>
    <t>小布施町立</t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</si>
  <si>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</si>
  <si>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山ノ内町立蟻川</t>
  </si>
  <si>
    <t>川上村文化センター</t>
    <rPh sb="0" eb="3">
      <t>カワカミムラ</t>
    </rPh>
    <rPh sb="3" eb="5">
      <t>ブンカ</t>
    </rPh>
    <phoneticPr fontId="4"/>
  </si>
  <si>
    <t>川上村文化センター</t>
  </si>
  <si>
    <t>南牧村</t>
    <rPh sb="0" eb="3">
      <t>ミナミマキムラ</t>
    </rPh>
    <phoneticPr fontId="4"/>
  </si>
  <si>
    <t>南牧村</t>
  </si>
  <si>
    <t>南相木村立ふれあい</t>
    <rPh sb="0" eb="4">
      <t>ミナミマキムラ</t>
    </rPh>
    <rPh sb="4" eb="5">
      <t>リツ</t>
    </rPh>
    <phoneticPr fontId="4"/>
  </si>
  <si>
    <t>南相木村立</t>
  </si>
  <si>
    <t>青木村</t>
    <rPh sb="0" eb="2">
      <t>アオキ</t>
    </rPh>
    <rPh sb="2" eb="3">
      <t>ムラ</t>
    </rPh>
    <phoneticPr fontId="4"/>
  </si>
  <si>
    <t>青木村</t>
  </si>
  <si>
    <t>原村</t>
    <rPh sb="0" eb="2">
      <t>ハラムラ</t>
    </rPh>
    <phoneticPr fontId="4"/>
  </si>
  <si>
    <t>原村</t>
  </si>
  <si>
    <t>南箕輪村</t>
    <rPh sb="0" eb="1">
      <t>ミナミ</t>
    </rPh>
    <rPh sb="1" eb="3">
      <t>ミノワ</t>
    </rPh>
    <rPh sb="3" eb="4">
      <t>ムラ</t>
    </rPh>
    <phoneticPr fontId="4"/>
  </si>
  <si>
    <t>南箕輪村</t>
  </si>
  <si>
    <t>中川村</t>
    <rPh sb="0" eb="3">
      <t>ナカガワムラ</t>
    </rPh>
    <phoneticPr fontId="4"/>
  </si>
  <si>
    <t>中川村</t>
  </si>
  <si>
    <t>宮田村</t>
    <rPh sb="0" eb="2">
      <t>ミヤタ</t>
    </rPh>
    <rPh sb="2" eb="3">
      <t>ムラ</t>
    </rPh>
    <phoneticPr fontId="4"/>
  </si>
  <si>
    <t>宮田村</t>
  </si>
  <si>
    <t>阿智村</t>
    <rPh sb="0" eb="3">
      <t>アチムラ</t>
    </rPh>
    <phoneticPr fontId="4"/>
  </si>
  <si>
    <t>阿智村</t>
  </si>
  <si>
    <t>根羽村立</t>
    <rPh sb="0" eb="2">
      <t>ネバ</t>
    </rPh>
    <rPh sb="2" eb="3">
      <t>ムラ</t>
    </rPh>
    <rPh sb="3" eb="4">
      <t>マチリツ</t>
    </rPh>
    <phoneticPr fontId="4"/>
  </si>
  <si>
    <t>根羽村立</t>
  </si>
  <si>
    <t>下條村立</t>
    <rPh sb="0" eb="2">
      <t>シモジョウ</t>
    </rPh>
    <rPh sb="2" eb="3">
      <t>ムラ</t>
    </rPh>
    <rPh sb="3" eb="4">
      <t>マチリツ</t>
    </rPh>
    <phoneticPr fontId="4"/>
  </si>
  <si>
    <t>下條村立</t>
  </si>
  <si>
    <t>天龍村</t>
    <rPh sb="0" eb="2">
      <t>テンリュウ</t>
    </rPh>
    <rPh sb="2" eb="3">
      <t>ムラ</t>
    </rPh>
    <phoneticPr fontId="4"/>
  </si>
  <si>
    <t>天龍村</t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</si>
  <si>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</si>
  <si>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</t>
  </si>
  <si>
    <t>豊丘村</t>
    <rPh sb="0" eb="2">
      <t>トヨオカ</t>
    </rPh>
    <rPh sb="2" eb="3">
      <t>ムラ</t>
    </rPh>
    <phoneticPr fontId="4"/>
  </si>
  <si>
    <t>豊丘村</t>
  </si>
  <si>
    <t>山形村</t>
    <rPh sb="0" eb="2">
      <t>ヤマガタ</t>
    </rPh>
    <rPh sb="2" eb="3">
      <t>ムラ</t>
    </rPh>
    <phoneticPr fontId="4"/>
  </si>
  <si>
    <t>山形村</t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</si>
  <si>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</si>
  <si>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村立朝日村</t>
  </si>
  <si>
    <t>筑北村</t>
    <rPh sb="0" eb="1">
      <t>チク</t>
    </rPh>
    <rPh sb="1" eb="3">
      <t>キタムラ</t>
    </rPh>
    <phoneticPr fontId="4"/>
  </si>
  <si>
    <t>筑北村</t>
  </si>
  <si>
    <t>松川村</t>
    <rPh sb="0" eb="2">
      <t>マツカワ</t>
    </rPh>
    <rPh sb="2" eb="3">
      <t>ムラ</t>
    </rPh>
    <phoneticPr fontId="4"/>
  </si>
  <si>
    <t>松川村</t>
  </si>
  <si>
    <t>白馬村</t>
    <rPh sb="0" eb="3">
      <t>ハクバムラ</t>
    </rPh>
    <phoneticPr fontId="4"/>
  </si>
  <si>
    <t>白馬村</t>
  </si>
  <si>
    <t>小谷村</t>
    <rPh sb="0" eb="3">
      <t>オタリムラ</t>
    </rPh>
    <phoneticPr fontId="4"/>
  </si>
  <si>
    <t>小谷村</t>
  </si>
  <si>
    <t>ライブラリー８２</t>
    <phoneticPr fontId="4"/>
  </si>
  <si>
    <t>ライブラリー８２</t>
  </si>
  <si>
    <t>合計</t>
    <rPh sb="0" eb="2">
      <t>ゴウケイ</t>
    </rPh>
    <phoneticPr fontId="4"/>
  </si>
  <si>
    <t>※1 図書館費は、臨時雇用以外の人件費を含む自治体と含めない自治体があるため、人件費を含まない金額としました。</t>
    <rPh sb="3" eb="6">
      <t>トショカン</t>
    </rPh>
    <rPh sb="6" eb="7">
      <t>ヒ</t>
    </rPh>
    <rPh sb="9" eb="11">
      <t>リンジ</t>
    </rPh>
    <rPh sb="11" eb="13">
      <t>コヨウ</t>
    </rPh>
    <rPh sb="13" eb="15">
      <t>イガイ</t>
    </rPh>
    <rPh sb="16" eb="19">
      <t>ジンケンヒ</t>
    </rPh>
    <rPh sb="20" eb="21">
      <t>フク</t>
    </rPh>
    <rPh sb="22" eb="25">
      <t>ジチタイ</t>
    </rPh>
    <rPh sb="26" eb="27">
      <t>フク</t>
    </rPh>
    <rPh sb="30" eb="33">
      <t>ジチタイ</t>
    </rPh>
    <rPh sb="39" eb="42">
      <t>ジンケンヒ</t>
    </rPh>
    <rPh sb="43" eb="44">
      <t>フク</t>
    </rPh>
    <rPh sb="47" eb="49">
      <t>キンガク</t>
    </rPh>
    <phoneticPr fontId="4"/>
  </si>
  <si>
    <t>※2 人口1人当図書費：令和２年度予算額のうち図書費/県人口</t>
    <rPh sb="3" eb="5">
      <t>ジンコウ</t>
    </rPh>
    <rPh sb="6" eb="7">
      <t>ニン</t>
    </rPh>
    <rPh sb="7" eb="8">
      <t>アタ</t>
    </rPh>
    <rPh sb="8" eb="11">
      <t>トショヒ</t>
    </rPh>
    <rPh sb="12" eb="14">
      <t>レイワ</t>
    </rPh>
    <rPh sb="15" eb="16">
      <t>ネン</t>
    </rPh>
    <rPh sb="16" eb="17">
      <t>ド</t>
    </rPh>
    <rPh sb="17" eb="20">
      <t>ヨサンガク</t>
    </rPh>
    <rPh sb="23" eb="26">
      <t>トショヒ</t>
    </rPh>
    <rPh sb="27" eb="28">
      <t>ケン</t>
    </rPh>
    <rPh sb="28" eb="30">
      <t>ジンコウ</t>
    </rPh>
    <phoneticPr fontId="4"/>
  </si>
  <si>
    <t>令和３年度予算額</t>
    <rPh sb="0" eb="2">
      <t>レイワ</t>
    </rPh>
    <rPh sb="3" eb="5">
      <t>ネンド</t>
    </rPh>
    <rPh sb="5" eb="8">
      <t>ヨサンガク</t>
    </rPh>
    <phoneticPr fontId="4"/>
  </si>
  <si>
    <t>令和３年度予算額のうち</t>
    <rPh sb="0" eb="2">
      <t>レイワ</t>
    </rPh>
    <rPh sb="3" eb="5">
      <t>ネンド</t>
    </rPh>
    <rPh sb="5" eb="8">
      <t>ヨサンガク</t>
    </rPh>
    <phoneticPr fontId="4"/>
  </si>
  <si>
    <t>令和元年度決算額のうち</t>
    <rPh sb="0" eb="2">
      <t>レイワ</t>
    </rPh>
    <rPh sb="2" eb="3">
      <t>ガン</t>
    </rPh>
    <rPh sb="3" eb="5">
      <t>９ネンド</t>
    </rPh>
    <rPh sb="5" eb="8">
      <t>ケッサンガク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</si>
</sst>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 ;[Red]\-#,##0\ "/>
    <numFmt numFmtId="178" formatCode="#,##0_ "/>
    <numFmt numFmtId="179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38" fontId="9" fillId="0" borderId="0" applyFont="0" applyFill="0" applyBorder="0" applyAlignment="0" applyProtection="0">
      <alignment vertical="center"/>
    </xf>
    <xf numFmtId="0" fontId="1" fillId="0" borderId="0"/>
  </cellStyleXfs>
  <cellXfs count="183">
    <xf numFmtId="0" fontId="0" fillId="0" borderId="0" xfId="0"/>
    <xf numFmtId="38" fontId="2" fillId="0" borderId="0" xfId="1" applyFont="1" applyBorder="1" applyAlignment="1"/>
    <xf numFmtId="38" fontId="5" fillId="0" borderId="0" xfId="1" applyFont="1" applyBorder="1" applyAlignment="1"/>
    <xf numFmtId="38" fontId="6" fillId="0" borderId="0" xfId="1" applyFont="1" applyAlignment="1">
      <alignment horizontal="right"/>
    </xf>
    <xf numFmtId="176" fontId="6" fillId="0" borderId="0" xfId="1" applyNumberFormat="1" applyFont="1" applyAlignment="1">
      <alignment horizontal="right"/>
    </xf>
    <xf numFmtId="0" fontId="6" fillId="0" borderId="0" xfId="0" applyFont="1"/>
    <xf numFmtId="38" fontId="6" fillId="0" borderId="1" xfId="1" applyFont="1" applyBorder="1" applyAlignment="1">
      <alignment horizontal="distributed"/>
    </xf>
    <xf numFmtId="38" fontId="7" fillId="0" borderId="1" xfId="1" applyFont="1" applyBorder="1" applyAlignment="1">
      <alignment horizontal="distributed"/>
    </xf>
    <xf numFmtId="38" fontId="6" fillId="0" borderId="10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 wrapText="1"/>
    </xf>
    <xf numFmtId="38" fontId="6" fillId="0" borderId="15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176" fontId="8" fillId="0" borderId="21" xfId="1" applyNumberFormat="1" applyFont="1" applyFill="1" applyBorder="1" applyAlignment="1">
      <alignment horizontal="right" vertical="center" textRotation="255" wrapText="1"/>
    </xf>
    <xf numFmtId="0" fontId="6" fillId="0" borderId="0" xfId="4" applyFont="1"/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7" fillId="0" borderId="0" xfId="4" applyFont="1"/>
    <xf numFmtId="178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38" fontId="10" fillId="0" borderId="0" xfId="1" applyFont="1" applyBorder="1" applyAlignment="1"/>
    <xf numFmtId="38" fontId="10" fillId="0" borderId="0" xfId="3" applyFont="1" applyBorder="1" applyAlignment="1">
      <alignment horizontal="right" vertical="center"/>
    </xf>
    <xf numFmtId="177" fontId="10" fillId="0" borderId="0" xfId="1" applyNumberFormat="1" applyFont="1" applyBorder="1" applyAlignment="1">
      <alignment horizontal="right" vertical="center" shrinkToFit="1"/>
    </xf>
    <xf numFmtId="177" fontId="10" fillId="0" borderId="0" xfId="0" applyNumberFormat="1" applyFont="1" applyBorder="1"/>
    <xf numFmtId="38" fontId="10" fillId="0" borderId="0" xfId="0" applyNumberFormat="1" applyFont="1" applyBorder="1"/>
    <xf numFmtId="0" fontId="10" fillId="0" borderId="0" xfId="2" applyFont="1" applyBorder="1" applyAlignment="1" applyProtection="1">
      <alignment horizontal="distributed" vertical="center"/>
      <protection locked="0"/>
    </xf>
    <xf numFmtId="0" fontId="10" fillId="0" borderId="0" xfId="2" applyFont="1" applyBorder="1" applyAlignment="1" applyProtection="1">
      <alignment horizontal="distributed" vertical="center" shrinkToFit="1"/>
      <protection locked="0"/>
    </xf>
    <xf numFmtId="0" fontId="10" fillId="0" borderId="0" xfId="2" applyFont="1" applyBorder="1" applyAlignment="1" applyProtection="1">
      <alignment horizontal="distributed" vertical="center" justifyLastLine="1"/>
      <protection locked="0"/>
    </xf>
    <xf numFmtId="0" fontId="10" fillId="0" borderId="0" xfId="2" applyFont="1" applyFill="1" applyBorder="1"/>
    <xf numFmtId="0" fontId="10" fillId="0" borderId="0" xfId="2" applyFont="1" applyBorder="1" applyAlignment="1">
      <alignment horizontal="distributed" vertical="center"/>
    </xf>
    <xf numFmtId="0" fontId="10" fillId="0" borderId="0" xfId="2" applyFont="1" applyBorder="1" applyAlignment="1" applyProtection="1">
      <alignment vertical="center"/>
      <protection locked="0"/>
    </xf>
    <xf numFmtId="0" fontId="10" fillId="0" borderId="0" xfId="2" applyFont="1" applyFill="1" applyBorder="1" applyAlignment="1">
      <alignment horizontal="distributed" vertical="center"/>
    </xf>
    <xf numFmtId="178" fontId="10" fillId="0" borderId="0" xfId="0" applyNumberFormat="1" applyFont="1" applyBorder="1"/>
    <xf numFmtId="177" fontId="11" fillId="0" borderId="22" xfId="1" applyNumberFormat="1" applyFont="1" applyFill="1" applyBorder="1" applyAlignment="1">
      <alignment horizontal="right" vertical="center" shrinkToFit="1"/>
    </xf>
    <xf numFmtId="177" fontId="11" fillId="0" borderId="23" xfId="1" applyNumberFormat="1" applyFont="1" applyFill="1" applyBorder="1" applyAlignment="1">
      <alignment horizontal="right" vertical="center"/>
    </xf>
    <xf numFmtId="177" fontId="11" fillId="0" borderId="24" xfId="1" applyNumberFormat="1" applyFont="1" applyFill="1" applyBorder="1" applyAlignment="1">
      <alignment horizontal="right" vertical="center"/>
    </xf>
    <xf numFmtId="177" fontId="11" fillId="0" borderId="22" xfId="1" applyNumberFormat="1" applyFont="1" applyFill="1" applyBorder="1" applyAlignment="1">
      <alignment horizontal="right" vertical="center"/>
    </xf>
    <xf numFmtId="38" fontId="11" fillId="0" borderId="24" xfId="1" applyFont="1" applyFill="1" applyBorder="1" applyAlignment="1">
      <alignment horizontal="right" vertical="center"/>
    </xf>
    <xf numFmtId="176" fontId="11" fillId="0" borderId="25" xfId="0" applyNumberFormat="1" applyFont="1" applyFill="1" applyBorder="1" applyAlignment="1">
      <alignment horizontal="center" vertical="center"/>
    </xf>
    <xf numFmtId="0" fontId="11" fillId="0" borderId="8" xfId="2" applyFont="1" applyFill="1" applyBorder="1" applyAlignment="1" applyProtection="1">
      <alignment horizontal="distributed" vertical="center"/>
      <protection locked="0"/>
    </xf>
    <xf numFmtId="0" fontId="11" fillId="0" borderId="25" xfId="2" applyFont="1" applyFill="1" applyBorder="1" applyAlignment="1" applyProtection="1">
      <alignment horizontal="distributed" vertical="center" justifyLastLine="1" shrinkToFit="1"/>
      <protection locked="0"/>
    </xf>
    <xf numFmtId="0" fontId="11" fillId="0" borderId="7" xfId="2" applyFont="1" applyFill="1" applyBorder="1" applyAlignment="1" applyProtection="1">
      <alignment horizontal="distributed" vertical="center" justifyLastLine="1" shrinkToFit="1"/>
      <protection locked="0"/>
    </xf>
    <xf numFmtId="0" fontId="11" fillId="0" borderId="13" xfId="2" applyFont="1" applyFill="1" applyBorder="1" applyAlignment="1" applyProtection="1">
      <alignment horizontal="distributed" vertical="center"/>
      <protection locked="0"/>
    </xf>
    <xf numFmtId="0" fontId="11" fillId="0" borderId="3" xfId="2" applyFont="1" applyFill="1" applyBorder="1" applyAlignment="1" applyProtection="1">
      <alignment horizontal="distributed" vertical="center" justifyLastLine="1" shrinkToFit="1"/>
      <protection locked="0"/>
    </xf>
    <xf numFmtId="0" fontId="11" fillId="0" borderId="21" xfId="2" applyFont="1" applyFill="1" applyBorder="1" applyAlignment="1" applyProtection="1">
      <alignment horizontal="distributed" vertical="center"/>
      <protection locked="0"/>
    </xf>
    <xf numFmtId="176" fontId="11" fillId="0" borderId="25" xfId="0" applyNumberFormat="1" applyFont="1" applyFill="1" applyBorder="1" applyAlignment="1">
      <alignment horizontal="right" vertical="center"/>
    </xf>
    <xf numFmtId="0" fontId="11" fillId="0" borderId="3" xfId="2" applyFont="1" applyFill="1" applyBorder="1" applyAlignment="1" applyProtection="1">
      <alignment horizontal="distributed" vertical="center" justifyLastLine="1"/>
      <protection locked="0"/>
    </xf>
    <xf numFmtId="0" fontId="11" fillId="0" borderId="25" xfId="2" applyFont="1" applyFill="1" applyBorder="1" applyAlignment="1" applyProtection="1">
      <alignment horizontal="distributed" vertical="center" justifyLastLine="1"/>
      <protection locked="0"/>
    </xf>
    <xf numFmtId="177" fontId="11" fillId="0" borderId="27" xfId="1" applyNumberFormat="1" applyFont="1" applyFill="1" applyBorder="1" applyAlignment="1">
      <alignment horizontal="right" vertical="center"/>
    </xf>
    <xf numFmtId="0" fontId="11" fillId="0" borderId="17" xfId="2" applyFont="1" applyFill="1" applyBorder="1" applyAlignment="1" applyProtection="1">
      <alignment horizontal="distributed" vertical="center"/>
      <protection locked="0"/>
    </xf>
    <xf numFmtId="177" fontId="11" fillId="0" borderId="28" xfId="1" applyNumberFormat="1" applyFont="1" applyFill="1" applyBorder="1" applyAlignment="1">
      <alignment horizontal="right" vertical="center"/>
    </xf>
    <xf numFmtId="0" fontId="11" fillId="0" borderId="7" xfId="2" applyFont="1" applyFill="1" applyBorder="1" applyAlignment="1" applyProtection="1">
      <alignment horizontal="distributed" vertical="center" justifyLastLine="1"/>
      <protection locked="0"/>
    </xf>
    <xf numFmtId="177" fontId="11" fillId="0" borderId="23" xfId="1" applyNumberFormat="1" applyFont="1" applyFill="1" applyBorder="1" applyAlignment="1">
      <alignment vertical="center"/>
    </xf>
    <xf numFmtId="38" fontId="11" fillId="0" borderId="24" xfId="1" applyFont="1" applyFill="1" applyBorder="1" applyAlignment="1">
      <alignment vertical="center"/>
    </xf>
    <xf numFmtId="0" fontId="11" fillId="0" borderId="7" xfId="2" applyFont="1" applyFill="1" applyBorder="1" applyAlignment="1" applyProtection="1">
      <alignment horizontal="distributed" vertical="center"/>
      <protection locked="0"/>
    </xf>
    <xf numFmtId="177" fontId="11" fillId="0" borderId="10" xfId="1" applyNumberFormat="1" applyFont="1" applyFill="1" applyBorder="1" applyAlignment="1">
      <alignment horizontal="right" vertical="center"/>
    </xf>
    <xf numFmtId="177" fontId="11" fillId="0" borderId="11" xfId="1" applyNumberFormat="1" applyFont="1" applyFill="1" applyBorder="1" applyAlignment="1">
      <alignment vertical="center"/>
    </xf>
    <xf numFmtId="38" fontId="11" fillId="0" borderId="28" xfId="1" applyFont="1" applyFill="1" applyBorder="1" applyAlignment="1">
      <alignment vertical="center"/>
    </xf>
    <xf numFmtId="177" fontId="11" fillId="0" borderId="16" xfId="1" applyNumberFormat="1" applyFont="1" applyFill="1" applyBorder="1" applyAlignment="1">
      <alignment horizontal="right" vertical="center"/>
    </xf>
    <xf numFmtId="0" fontId="11" fillId="0" borderId="25" xfId="2" applyFont="1" applyFill="1" applyBorder="1" applyAlignment="1" applyProtection="1">
      <alignment horizontal="distributed" vertical="center"/>
      <protection locked="0"/>
    </xf>
    <xf numFmtId="177" fontId="11" fillId="0" borderId="26" xfId="1" applyNumberFormat="1" applyFont="1" applyFill="1" applyBorder="1" applyAlignment="1">
      <alignment horizontal="right" vertical="center"/>
    </xf>
    <xf numFmtId="0" fontId="11" fillId="0" borderId="13" xfId="2" applyFont="1" applyFill="1" applyBorder="1"/>
    <xf numFmtId="0" fontId="11" fillId="0" borderId="13" xfId="2" applyFont="1" applyFill="1" applyBorder="1" applyAlignment="1" applyProtection="1">
      <alignment horizontal="distributed" vertical="center" justifyLastLine="1"/>
      <protection locked="0"/>
    </xf>
    <xf numFmtId="0" fontId="11" fillId="0" borderId="8" xfId="2" applyFont="1" applyFill="1" applyBorder="1"/>
    <xf numFmtId="0" fontId="11" fillId="0" borderId="25" xfId="2" applyFont="1" applyFill="1" applyBorder="1" applyAlignment="1">
      <alignment horizontal="distributed" vertical="center"/>
    </xf>
    <xf numFmtId="0" fontId="11" fillId="0" borderId="13" xfId="2" applyFont="1" applyFill="1" applyBorder="1" applyAlignment="1" applyProtection="1">
      <alignment vertical="center"/>
      <protection locked="0"/>
    </xf>
    <xf numFmtId="0" fontId="11" fillId="0" borderId="6" xfId="2" applyFont="1" applyFill="1" applyBorder="1" applyAlignment="1" applyProtection="1">
      <alignment horizontal="distributed" vertical="center"/>
      <protection locked="0"/>
    </xf>
    <xf numFmtId="0" fontId="11" fillId="0" borderId="21" xfId="2" applyFont="1" applyFill="1" applyBorder="1" applyAlignment="1" applyProtection="1">
      <alignment vertical="center"/>
      <protection locked="0"/>
    </xf>
    <xf numFmtId="0" fontId="11" fillId="0" borderId="6" xfId="2" applyFont="1" applyFill="1" applyBorder="1" applyAlignment="1">
      <alignment horizontal="distributed" vertical="center"/>
    </xf>
    <xf numFmtId="177" fontId="11" fillId="0" borderId="20" xfId="1" applyNumberFormat="1" applyFont="1" applyFill="1" applyBorder="1" applyAlignment="1">
      <alignment horizontal="right" vertical="center"/>
    </xf>
    <xf numFmtId="177" fontId="11" fillId="0" borderId="11" xfId="1" applyNumberFormat="1" applyFont="1" applyFill="1" applyBorder="1" applyAlignment="1">
      <alignment horizontal="right" vertical="center"/>
    </xf>
    <xf numFmtId="38" fontId="11" fillId="0" borderId="28" xfId="1" applyFont="1" applyFill="1" applyBorder="1" applyAlignment="1">
      <alignment horizontal="right" vertical="center"/>
    </xf>
    <xf numFmtId="177" fontId="11" fillId="0" borderId="0" xfId="1" applyNumberFormat="1" applyFont="1" applyFill="1" applyAlignment="1">
      <alignment horizontal="right" vertical="center"/>
    </xf>
    <xf numFmtId="38" fontId="11" fillId="0" borderId="25" xfId="1" applyFont="1" applyFill="1" applyBorder="1" applyAlignment="1">
      <alignment horizontal="right" vertical="center"/>
    </xf>
    <xf numFmtId="177" fontId="11" fillId="0" borderId="14" xfId="1" applyNumberFormat="1" applyFont="1" applyFill="1" applyBorder="1" applyAlignment="1">
      <alignment horizontal="right" vertical="center"/>
    </xf>
    <xf numFmtId="177" fontId="11" fillId="0" borderId="29" xfId="1" applyNumberFormat="1" applyFont="1" applyFill="1" applyBorder="1" applyAlignment="1">
      <alignment horizontal="right" vertical="center"/>
    </xf>
    <xf numFmtId="38" fontId="11" fillId="0" borderId="27" xfId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horizontal="right" vertical="center"/>
    </xf>
    <xf numFmtId="38" fontId="11" fillId="0" borderId="30" xfId="1" applyFont="1" applyFill="1" applyBorder="1" applyAlignment="1">
      <alignment horizontal="right" vertical="center" shrinkToFit="1"/>
    </xf>
    <xf numFmtId="38" fontId="11" fillId="0" borderId="32" xfId="1" applyFont="1" applyFill="1" applyBorder="1" applyAlignment="1">
      <alignment horizontal="right" vertical="center" shrinkToFit="1"/>
    </xf>
    <xf numFmtId="38" fontId="10" fillId="0" borderId="0" xfId="3" applyFont="1" applyFill="1" applyBorder="1" applyAlignment="1">
      <alignment horizontal="right" vertical="center"/>
    </xf>
    <xf numFmtId="38" fontId="10" fillId="0" borderId="0" xfId="3" applyFont="1" applyFill="1" applyBorder="1" applyAlignment="1">
      <alignment vertical="center"/>
    </xf>
    <xf numFmtId="179" fontId="10" fillId="0" borderId="0" xfId="4" applyNumberFormat="1" applyFont="1" applyFill="1" applyBorder="1" applyAlignment="1">
      <alignment horizontal="right" vertical="center"/>
    </xf>
    <xf numFmtId="38" fontId="10" fillId="0" borderId="0" xfId="1" applyFont="1" applyBorder="1" applyAlignment="1">
      <alignment horizontal="center" vertical="center"/>
    </xf>
    <xf numFmtId="0" fontId="11" fillId="0" borderId="4" xfId="2" applyFont="1" applyFill="1" applyBorder="1" applyAlignment="1" applyProtection="1">
      <alignment horizontal="distributed" vertical="center"/>
      <protection locked="0"/>
    </xf>
    <xf numFmtId="0" fontId="11" fillId="0" borderId="6" xfId="2" applyFont="1" applyFill="1" applyBorder="1"/>
    <xf numFmtId="0" fontId="10" fillId="0" borderId="0" xfId="2" applyFont="1" applyBorder="1" applyAlignment="1" applyProtection="1">
      <alignment horizontal="distributed" vertical="center"/>
      <protection locked="0"/>
    </xf>
    <xf numFmtId="0" fontId="10" fillId="0" borderId="0" xfId="2" applyFont="1" applyBorder="1" applyAlignment="1">
      <alignment vertical="center"/>
    </xf>
    <xf numFmtId="38" fontId="6" fillId="0" borderId="2" xfId="1" applyFont="1" applyBorder="1" applyAlignment="1">
      <alignment horizontal="distributed" vertical="center" justifyLastLine="1"/>
    </xf>
    <xf numFmtId="38" fontId="6" fillId="0" borderId="3" xfId="1" applyFont="1" applyBorder="1" applyAlignment="1">
      <alignment horizontal="distributed" vertical="center" justifyLastLine="1"/>
    </xf>
    <xf numFmtId="38" fontId="6" fillId="0" borderId="8" xfId="1" applyFont="1" applyBorder="1" applyAlignment="1">
      <alignment horizontal="distributed" vertical="center" justifyLastLine="1"/>
    </xf>
    <xf numFmtId="38" fontId="6" fillId="0" borderId="9" xfId="1" applyFont="1" applyBorder="1" applyAlignment="1">
      <alignment horizontal="distributed" vertical="center" justifyLastLine="1"/>
    </xf>
    <xf numFmtId="38" fontId="6" fillId="0" borderId="17" xfId="1" applyFont="1" applyBorder="1" applyAlignment="1">
      <alignment horizontal="distributed" vertical="center" justifyLastLine="1"/>
    </xf>
    <xf numFmtId="38" fontId="6" fillId="0" borderId="12" xfId="1" applyFont="1" applyBorder="1" applyAlignment="1">
      <alignment horizontal="distributed" vertical="center" justifyLastLine="1"/>
    </xf>
    <xf numFmtId="38" fontId="6" fillId="0" borderId="4" xfId="1" applyFont="1" applyBorder="1" applyAlignment="1">
      <alignment horizontal="center" vertical="center" justifyLastLine="1"/>
    </xf>
    <xf numFmtId="38" fontId="7" fillId="0" borderId="5" xfId="1" applyFont="1" applyBorder="1" applyAlignment="1">
      <alignment horizontal="center" vertical="center" justifyLastLine="1"/>
    </xf>
    <xf numFmtId="38" fontId="7" fillId="0" borderId="6" xfId="1" applyFont="1" applyBorder="1" applyAlignment="1">
      <alignment horizontal="center" vertical="center" justifyLastLine="1"/>
    </xf>
    <xf numFmtId="176" fontId="8" fillId="0" borderId="7" xfId="1" applyNumberFormat="1" applyFont="1" applyFill="1" applyBorder="1" applyAlignment="1">
      <alignment horizontal="center" vertical="top" textRotation="255" wrapText="1"/>
    </xf>
    <xf numFmtId="176" fontId="8" fillId="0" borderId="13" xfId="1" applyNumberFormat="1" applyFont="1" applyFill="1" applyBorder="1" applyAlignment="1">
      <alignment horizontal="center" vertical="top" textRotation="255" wrapText="1"/>
    </xf>
    <xf numFmtId="38" fontId="6" fillId="0" borderId="1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 shrinkToFit="1"/>
    </xf>
    <xf numFmtId="38" fontId="7" fillId="0" borderId="6" xfId="1" applyFont="1" applyBorder="1" applyAlignment="1">
      <alignment horizontal="center" vertical="center" shrinkToFit="1"/>
    </xf>
    <xf numFmtId="38" fontId="10" fillId="0" borderId="0" xfId="1" applyFont="1" applyFill="1" applyBorder="1" applyAlignment="1">
      <alignment horizontal="right" vertical="center"/>
    </xf>
    <xf numFmtId="0" fontId="11" fillId="0" borderId="4" xfId="2" applyFont="1" applyFill="1" applyBorder="1" applyAlignment="1" applyProtection="1">
      <alignment horizontal="distributed" vertical="center" shrinkToFit="1"/>
      <protection locked="0"/>
    </xf>
    <xf numFmtId="0" fontId="10" fillId="0" borderId="0" xfId="2" applyFont="1" applyBorder="1" applyAlignment="1" applyProtection="1">
      <alignment horizontal="distributed" vertical="center" shrinkToFit="1"/>
      <protection locked="0"/>
    </xf>
    <xf numFmtId="0" fontId="11" fillId="0" borderId="2" xfId="2" applyFont="1" applyFill="1" applyBorder="1" applyAlignment="1" applyProtection="1">
      <alignment horizontal="distributed" vertical="center"/>
      <protection locked="0"/>
    </xf>
    <xf numFmtId="0" fontId="11" fillId="0" borderId="3" xfId="2" applyFont="1" applyFill="1" applyBorder="1"/>
    <xf numFmtId="177" fontId="11" fillId="0" borderId="26" xfId="1" applyNumberFormat="1" applyFont="1" applyFill="1" applyBorder="1" applyAlignment="1">
      <alignment horizontal="right" vertical="center"/>
    </xf>
    <xf numFmtId="177" fontId="11" fillId="0" borderId="10" xfId="1" applyNumberFormat="1" applyFont="1" applyFill="1" applyBorder="1" applyAlignment="1">
      <alignment horizontal="right" vertical="center"/>
    </xf>
    <xf numFmtId="177" fontId="11" fillId="0" borderId="20" xfId="1" applyNumberFormat="1" applyFont="1" applyFill="1" applyBorder="1" applyAlignment="1">
      <alignment horizontal="right" vertical="center"/>
    </xf>
    <xf numFmtId="177" fontId="11" fillId="0" borderId="14" xfId="1" applyNumberFormat="1" applyFont="1" applyFill="1" applyBorder="1" applyAlignment="1">
      <alignment horizontal="right" vertical="center"/>
    </xf>
    <xf numFmtId="177" fontId="11" fillId="0" borderId="15" xfId="1" applyNumberFormat="1" applyFont="1" applyFill="1" applyBorder="1" applyAlignment="1">
      <alignment horizontal="right" vertical="center"/>
    </xf>
    <xf numFmtId="177" fontId="11" fillId="0" borderId="11" xfId="1" applyNumberFormat="1" applyFont="1" applyFill="1" applyBorder="1" applyAlignment="1">
      <alignment horizontal="right" vertical="center"/>
    </xf>
    <xf numFmtId="177" fontId="11" fillId="0" borderId="27" xfId="1" applyNumberFormat="1" applyFont="1" applyFill="1" applyBorder="1" applyAlignment="1">
      <alignment horizontal="right" vertical="center"/>
    </xf>
    <xf numFmtId="177" fontId="11" fillId="0" borderId="16" xfId="1" applyNumberFormat="1" applyFont="1" applyFill="1" applyBorder="1" applyAlignment="1">
      <alignment horizontal="right" vertical="center"/>
    </xf>
    <xf numFmtId="177" fontId="11" fillId="0" borderId="28" xfId="1" applyNumberFormat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horizontal="center" vertical="center"/>
    </xf>
    <xf numFmtId="176" fontId="11" fillId="0" borderId="21" xfId="0" applyNumberFormat="1" applyFont="1" applyFill="1" applyBorder="1" applyAlignment="1">
      <alignment horizontal="center" vertical="center"/>
    </xf>
    <xf numFmtId="178" fontId="10" fillId="0" borderId="0" xfId="1" applyNumberFormat="1" applyFont="1" applyBorder="1" applyAlignment="1">
      <alignment horizontal="right" vertical="center" wrapText="1"/>
    </xf>
    <xf numFmtId="0" fontId="11" fillId="0" borderId="6" xfId="2" applyFont="1" applyFill="1" applyBorder="1" applyAlignment="1" applyProtection="1">
      <alignment horizontal="distributed" vertical="center" shrinkToFit="1"/>
      <protection locked="0"/>
    </xf>
    <xf numFmtId="0" fontId="11" fillId="0" borderId="6" xfId="2" applyFont="1" applyFill="1" applyBorder="1" applyAlignment="1">
      <alignment vertical="center"/>
    </xf>
    <xf numFmtId="176" fontId="11" fillId="0" borderId="7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center"/>
    </xf>
    <xf numFmtId="176" fontId="11" fillId="0" borderId="21" xfId="0" applyNumberFormat="1" applyFont="1" applyFill="1" applyBorder="1" applyAlignment="1">
      <alignment horizontal="right" vertical="center"/>
    </xf>
    <xf numFmtId="177" fontId="11" fillId="0" borderId="14" xfId="1" applyNumberFormat="1" applyFont="1" applyFill="1" applyBorder="1" applyAlignment="1">
      <alignment horizontal="right" vertical="center" shrinkToFit="1"/>
    </xf>
    <xf numFmtId="177" fontId="11" fillId="0" borderId="15" xfId="1" applyNumberFormat="1" applyFont="1" applyFill="1" applyBorder="1" applyAlignment="1">
      <alignment horizontal="right" vertical="center" shrinkToFit="1"/>
    </xf>
    <xf numFmtId="177" fontId="11" fillId="0" borderId="11" xfId="1" applyNumberFormat="1" applyFont="1" applyFill="1" applyBorder="1" applyAlignment="1">
      <alignment horizontal="right" vertical="center" shrinkToFit="1"/>
    </xf>
    <xf numFmtId="38" fontId="11" fillId="0" borderId="27" xfId="1" applyFont="1" applyFill="1" applyBorder="1" applyAlignment="1">
      <alignment horizontal="right" vertical="center" shrinkToFit="1"/>
    </xf>
    <xf numFmtId="38" fontId="11" fillId="0" borderId="16" xfId="1" applyFont="1" applyFill="1" applyBorder="1" applyAlignment="1">
      <alignment horizontal="right" vertical="center" shrinkToFit="1"/>
    </xf>
    <xf numFmtId="38" fontId="11" fillId="0" borderId="28" xfId="1" applyFont="1" applyFill="1" applyBorder="1" applyAlignment="1">
      <alignment horizontal="right" vertical="center" shrinkToFit="1"/>
    </xf>
    <xf numFmtId="177" fontId="11" fillId="0" borderId="26" xfId="1" applyNumberFormat="1" applyFont="1" applyFill="1" applyBorder="1" applyAlignment="1">
      <alignment horizontal="right" vertical="center" wrapText="1"/>
    </xf>
    <xf numFmtId="177" fontId="11" fillId="0" borderId="10" xfId="1" applyNumberFormat="1" applyFont="1" applyFill="1" applyBorder="1" applyAlignment="1">
      <alignment horizontal="right" vertical="center" wrapText="1"/>
    </xf>
    <xf numFmtId="177" fontId="11" fillId="0" borderId="20" xfId="1" applyNumberFormat="1" applyFont="1" applyFill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center" vertical="center" wrapText="1"/>
    </xf>
    <xf numFmtId="0" fontId="11" fillId="0" borderId="3" xfId="2" applyFont="1" applyFill="1" applyBorder="1" applyAlignment="1" applyProtection="1">
      <alignment horizontal="distributed" vertical="center"/>
      <protection locked="0"/>
    </xf>
    <xf numFmtId="0" fontId="11" fillId="0" borderId="6" xfId="2" applyFont="1" applyFill="1" applyBorder="1" applyAlignment="1" applyProtection="1">
      <alignment horizontal="distributed" vertical="center"/>
      <protection locked="0"/>
    </xf>
    <xf numFmtId="0" fontId="11" fillId="0" borderId="2" xfId="2" applyFont="1" applyFill="1" applyBorder="1" applyAlignment="1" applyProtection="1">
      <alignment horizontal="distributed" vertical="center" shrinkToFit="1"/>
      <protection locked="0"/>
    </xf>
    <xf numFmtId="0" fontId="11" fillId="0" borderId="3" xfId="2" applyFont="1" applyFill="1" applyBorder="1" applyAlignment="1" applyProtection="1">
      <alignment horizontal="distributed" vertical="center" shrinkToFit="1"/>
      <protection locked="0"/>
    </xf>
    <xf numFmtId="0" fontId="10" fillId="0" borderId="0" xfId="2" applyFont="1" applyBorder="1"/>
    <xf numFmtId="38" fontId="11" fillId="0" borderId="27" xfId="1" applyFont="1" applyFill="1" applyBorder="1" applyAlignment="1">
      <alignment horizontal="right" vertical="center"/>
    </xf>
    <xf numFmtId="38" fontId="11" fillId="0" borderId="16" xfId="1" applyFont="1" applyFill="1" applyBorder="1" applyAlignment="1">
      <alignment horizontal="right" vertical="center"/>
    </xf>
    <xf numFmtId="38" fontId="11" fillId="0" borderId="28" xfId="1" applyFont="1" applyFill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179" fontId="11" fillId="0" borderId="7" xfId="0" applyNumberFormat="1" applyFont="1" applyFill="1" applyBorder="1" applyAlignment="1">
      <alignment horizontal="right" vertical="center"/>
    </xf>
    <xf numFmtId="179" fontId="11" fillId="0" borderId="13" xfId="0" applyNumberFormat="1" applyFont="1" applyFill="1" applyBorder="1" applyAlignment="1">
      <alignment horizontal="right" vertical="center"/>
    </xf>
    <xf numFmtId="179" fontId="11" fillId="0" borderId="21" xfId="0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distributed" vertical="center"/>
    </xf>
    <xf numFmtId="0" fontId="11" fillId="0" borderId="6" xfId="2" applyFont="1" applyFill="1" applyBorder="1" applyAlignment="1">
      <alignment horizontal="distributed" vertical="center"/>
    </xf>
    <xf numFmtId="0" fontId="11" fillId="0" borderId="4" xfId="2" applyFont="1" applyFill="1" applyBorder="1" applyAlignment="1">
      <alignment horizontal="distributed" vertical="center" shrinkToFit="1"/>
    </xf>
    <xf numFmtId="0" fontId="11" fillId="0" borderId="6" xfId="2" applyFont="1" applyFill="1" applyBorder="1" applyAlignment="1">
      <alignment horizontal="distributed" vertical="center" shrinkToFit="1"/>
    </xf>
    <xf numFmtId="38" fontId="10" fillId="0" borderId="0" xfId="1" applyFont="1" applyBorder="1" applyAlignment="1">
      <alignment horizontal="right"/>
    </xf>
    <xf numFmtId="0" fontId="11" fillId="0" borderId="3" xfId="2" applyFont="1" applyFill="1" applyBorder="1" applyAlignment="1">
      <alignment horizontal="distributed" vertical="center"/>
    </xf>
    <xf numFmtId="178" fontId="10" fillId="0" borderId="0" xfId="1" applyNumberFormat="1" applyFont="1" applyFill="1" applyBorder="1" applyAlignment="1">
      <alignment horizontal="right" vertical="center" wrapText="1"/>
    </xf>
    <xf numFmtId="0" fontId="11" fillId="0" borderId="25" xfId="2" applyFont="1" applyFill="1" applyBorder="1" applyAlignment="1">
      <alignment horizontal="distributed" vertical="center"/>
    </xf>
    <xf numFmtId="0" fontId="11" fillId="0" borderId="17" xfId="2" applyFont="1" applyFill="1" applyBorder="1" applyAlignment="1">
      <alignment horizontal="distributed" vertical="center" shrinkToFit="1"/>
    </xf>
    <xf numFmtId="0" fontId="11" fillId="0" borderId="12" xfId="2" applyFont="1" applyFill="1" applyBorder="1" applyAlignment="1">
      <alignment horizontal="distributed" vertical="center" shrinkToFit="1"/>
    </xf>
    <xf numFmtId="0" fontId="10" fillId="0" borderId="0" xfId="2" applyFont="1" applyFill="1" applyBorder="1" applyAlignment="1" applyProtection="1">
      <alignment horizontal="distributed" vertical="center" shrinkToFit="1"/>
      <protection locked="0"/>
    </xf>
    <xf numFmtId="0" fontId="10" fillId="0" borderId="0" xfId="2" applyFont="1" applyFill="1" applyBorder="1" applyAlignment="1">
      <alignment vertical="center"/>
    </xf>
    <xf numFmtId="0" fontId="11" fillId="0" borderId="5" xfId="2" applyFont="1" applyFill="1" applyBorder="1" applyAlignment="1">
      <alignment horizontal="distributed" vertical="center" shrinkToFit="1"/>
    </xf>
    <xf numFmtId="0" fontId="11" fillId="0" borderId="4" xfId="2" applyFont="1" applyFill="1" applyBorder="1" applyAlignment="1">
      <alignment horizontal="distributed" vertical="center"/>
    </xf>
    <xf numFmtId="0" fontId="10" fillId="0" borderId="0" xfId="2" applyFont="1" applyFill="1" applyBorder="1" applyAlignment="1" applyProtection="1">
      <alignment horizontal="distributed" vertical="center"/>
      <protection locked="0"/>
    </xf>
    <xf numFmtId="0" fontId="11" fillId="0" borderId="30" xfId="4" applyFont="1" applyFill="1" applyBorder="1" applyAlignment="1">
      <alignment horizontal="distributed" vertical="center"/>
    </xf>
    <xf numFmtId="0" fontId="11" fillId="0" borderId="31" xfId="4" applyFont="1" applyFill="1" applyBorder="1" applyAlignment="1">
      <alignment horizontal="distributed" vertical="center"/>
    </xf>
    <xf numFmtId="0" fontId="11" fillId="0" borderId="7" xfId="2" applyFont="1" applyFill="1" applyBorder="1" applyAlignment="1">
      <alignment horizontal="distributed" vertical="center"/>
    </xf>
    <xf numFmtId="177" fontId="11" fillId="0" borderId="27" xfId="1" applyNumberFormat="1" applyFont="1" applyFill="1" applyBorder="1" applyAlignment="1">
      <alignment horizontal="center" vertical="center"/>
    </xf>
    <xf numFmtId="177" fontId="11" fillId="0" borderId="16" xfId="1" applyNumberFormat="1" applyFont="1" applyFill="1" applyBorder="1" applyAlignment="1">
      <alignment horizontal="center" vertical="center"/>
    </xf>
    <xf numFmtId="177" fontId="11" fillId="0" borderId="28" xfId="1" applyNumberFormat="1" applyFont="1" applyFill="1" applyBorder="1" applyAlignment="1">
      <alignment horizontal="center" vertical="center"/>
    </xf>
    <xf numFmtId="177" fontId="11" fillId="0" borderId="14" xfId="1" applyNumberFormat="1" applyFont="1" applyFill="1" applyBorder="1" applyAlignment="1">
      <alignment horizontal="center" vertical="center"/>
    </xf>
    <xf numFmtId="177" fontId="11" fillId="0" borderId="11" xfId="1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4" xfId="3"/>
    <cellStyle name="標準" xfId="0" builtinId="0"/>
    <cellStyle name="標準_3図書館一覧2005" xfId="2"/>
    <cellStyle name="標準_TES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C128"/>
  <sheetViews>
    <sheetView showZeros="0" tabSelected="1" zoomScaleNormal="100" workbookViewId="0">
      <pane ySplit="6" topLeftCell="A7" activePane="bottomLeft" state="frozen"/>
      <selection activeCell="A2" sqref="A2:O6"/>
      <selection pane="bottomLeft" activeCell="O86" sqref="O86:O87"/>
    </sheetView>
  </sheetViews>
  <sheetFormatPr defaultRowHeight="11.25" x14ac:dyDescent="0.15"/>
  <cols>
    <col min="1" max="1" width="4.375" style="24" customWidth="1"/>
    <col min="2" max="2" width="12.25" style="24" customWidth="1"/>
    <col min="3" max="3" width="10.125" style="3" customWidth="1"/>
    <col min="4" max="4" width="8.75" style="3" customWidth="1"/>
    <col min="5" max="5" width="8" style="3" customWidth="1"/>
    <col min="6" max="6" width="12.125" style="3" customWidth="1"/>
    <col min="7" max="7" width="5.75" style="3" customWidth="1"/>
    <col min="8" max="8" width="10.125" style="3" customWidth="1"/>
    <col min="9" max="9" width="5.75" style="3" customWidth="1"/>
    <col min="10" max="10" width="11.75" style="3" customWidth="1"/>
    <col min="11" max="11" width="6.625" style="3" customWidth="1"/>
    <col min="12" max="12" width="6.75" style="3" customWidth="1"/>
    <col min="13" max="13" width="4.875" style="23" customWidth="1"/>
    <col min="14" max="18" width="9" style="26"/>
    <col min="19" max="20" width="9.75" style="26" bestFit="1" customWidth="1"/>
    <col min="21" max="29" width="9" style="26"/>
    <col min="30" max="16384" width="9" style="5"/>
  </cols>
  <sheetData>
    <row r="1" spans="1:24" ht="17.25" x14ac:dyDescent="0.2">
      <c r="A1" s="1" t="s">
        <v>0</v>
      </c>
      <c r="B1" s="2"/>
      <c r="M1" s="4"/>
    </row>
    <row r="2" spans="1:24" x14ac:dyDescent="0.15">
      <c r="A2" s="6"/>
      <c r="B2" s="7"/>
      <c r="M2" s="4"/>
    </row>
    <row r="3" spans="1:24" ht="11.25" customHeight="1" x14ac:dyDescent="0.15">
      <c r="A3" s="95" t="s">
        <v>1</v>
      </c>
      <c r="B3" s="96"/>
      <c r="C3" s="101" t="s">
        <v>251</v>
      </c>
      <c r="D3" s="102"/>
      <c r="E3" s="103"/>
      <c r="F3" s="101" t="s">
        <v>2</v>
      </c>
      <c r="G3" s="102"/>
      <c r="H3" s="102"/>
      <c r="I3" s="102"/>
      <c r="J3" s="103"/>
      <c r="K3" s="101" t="s">
        <v>3</v>
      </c>
      <c r="L3" s="103"/>
      <c r="M3" s="104" t="s">
        <v>4</v>
      </c>
    </row>
    <row r="4" spans="1:24" ht="11.25" customHeight="1" x14ac:dyDescent="0.15">
      <c r="A4" s="97"/>
      <c r="B4" s="98"/>
      <c r="C4" s="106" t="s">
        <v>5</v>
      </c>
      <c r="D4" s="107" t="s">
        <v>6</v>
      </c>
      <c r="E4" s="109" t="s">
        <v>7</v>
      </c>
      <c r="F4" s="111" t="s">
        <v>252</v>
      </c>
      <c r="G4" s="112"/>
      <c r="H4" s="112"/>
      <c r="I4" s="112"/>
      <c r="J4" s="113"/>
      <c r="K4" s="114" t="s">
        <v>253</v>
      </c>
      <c r="L4" s="115"/>
      <c r="M4" s="105"/>
    </row>
    <row r="5" spans="1:24" ht="22.5" x14ac:dyDescent="0.15">
      <c r="A5" s="97"/>
      <c r="B5" s="98"/>
      <c r="C5" s="106"/>
      <c r="D5" s="108"/>
      <c r="E5" s="110"/>
      <c r="F5" s="8" t="s">
        <v>8</v>
      </c>
      <c r="G5" s="9" t="s">
        <v>9</v>
      </c>
      <c r="H5" s="9" t="s">
        <v>10</v>
      </c>
      <c r="I5" s="10" t="s">
        <v>11</v>
      </c>
      <c r="J5" s="11" t="s">
        <v>12</v>
      </c>
      <c r="K5" s="8" t="s">
        <v>8</v>
      </c>
      <c r="L5" s="12" t="s">
        <v>13</v>
      </c>
      <c r="M5" s="105"/>
    </row>
    <row r="6" spans="1:24" ht="12" x14ac:dyDescent="0.15">
      <c r="A6" s="99"/>
      <c r="B6" s="100"/>
      <c r="C6" s="13" t="s">
        <v>14</v>
      </c>
      <c r="D6" s="14" t="s">
        <v>14</v>
      </c>
      <c r="E6" s="15" t="s">
        <v>14</v>
      </c>
      <c r="F6" s="13" t="s">
        <v>14</v>
      </c>
      <c r="G6" s="16" t="s">
        <v>14</v>
      </c>
      <c r="H6" s="14" t="s">
        <v>14</v>
      </c>
      <c r="I6" s="15" t="s">
        <v>14</v>
      </c>
      <c r="J6" s="15" t="s">
        <v>14</v>
      </c>
      <c r="K6" s="17" t="s">
        <v>14</v>
      </c>
      <c r="L6" s="15" t="s">
        <v>14</v>
      </c>
      <c r="M6" s="18" t="s">
        <v>15</v>
      </c>
      <c r="O6" s="26" t="s">
        <v>16</v>
      </c>
      <c r="R6" s="26" t="s">
        <v>17</v>
      </c>
      <c r="S6" s="90" t="s">
        <v>5</v>
      </c>
      <c r="T6" s="90" t="s">
        <v>6</v>
      </c>
      <c r="U6" s="90" t="s">
        <v>7</v>
      </c>
      <c r="W6" s="90" t="s">
        <v>18</v>
      </c>
    </row>
    <row r="7" spans="1:24" ht="22.5" customHeight="1" x14ac:dyDescent="0.15">
      <c r="A7" s="91" t="s">
        <v>19</v>
      </c>
      <c r="B7" s="92"/>
      <c r="C7" s="40">
        <v>183330316</v>
      </c>
      <c r="D7" s="41">
        <v>728833</v>
      </c>
      <c r="E7" s="42">
        <v>263832</v>
      </c>
      <c r="F7" s="43">
        <v>31740</v>
      </c>
      <c r="G7" s="41">
        <v>6600</v>
      </c>
      <c r="H7" s="41"/>
      <c r="I7" s="41"/>
      <c r="J7" s="44">
        <f>SUM(F7:I7)</f>
        <v>38340</v>
      </c>
      <c r="K7" s="43">
        <v>37635</v>
      </c>
      <c r="L7" s="42">
        <v>3679</v>
      </c>
      <c r="M7" s="45">
        <f>(O7*1000)/R7</f>
        <v>15.681252603043466</v>
      </c>
      <c r="O7" s="27">
        <f>F7</f>
        <v>31740</v>
      </c>
      <c r="P7" s="93" t="s">
        <v>20</v>
      </c>
      <c r="Q7" s="94"/>
      <c r="R7" s="87">
        <v>2024073</v>
      </c>
      <c r="S7" s="90"/>
      <c r="T7" s="90"/>
      <c r="U7" s="90"/>
      <c r="V7" s="26" t="s">
        <v>21</v>
      </c>
      <c r="W7" s="90"/>
      <c r="X7" s="26" t="s">
        <v>17</v>
      </c>
    </row>
    <row r="8" spans="1:24" ht="22.5" customHeight="1" x14ac:dyDescent="0.15">
      <c r="A8" s="117" t="s">
        <v>22</v>
      </c>
      <c r="B8" s="92"/>
      <c r="C8" s="121">
        <v>11939229</v>
      </c>
      <c r="D8" s="124">
        <v>2707281</v>
      </c>
      <c r="E8" s="42">
        <v>252525</v>
      </c>
      <c r="F8" s="43">
        <v>30900</v>
      </c>
      <c r="G8" s="41">
        <v>1800</v>
      </c>
      <c r="H8" s="41">
        <v>880</v>
      </c>
      <c r="I8" s="41">
        <v>608</v>
      </c>
      <c r="J8" s="44">
        <f>SUM(F8:I8)</f>
        <v>34188</v>
      </c>
      <c r="K8" s="43">
        <v>33567</v>
      </c>
      <c r="L8" s="42">
        <v>1784</v>
      </c>
      <c r="M8" s="130">
        <f>(O8*1000)/R8</f>
        <v>156.14439135269225</v>
      </c>
      <c r="O8" s="132">
        <f>F8+F9</f>
        <v>57154</v>
      </c>
      <c r="P8" s="118" t="s">
        <v>23</v>
      </c>
      <c r="Q8" s="94"/>
      <c r="R8" s="116">
        <v>366033</v>
      </c>
      <c r="S8" s="29">
        <v>190002335</v>
      </c>
      <c r="T8" s="29">
        <v>1045715</v>
      </c>
      <c r="U8" s="26">
        <v>160705</v>
      </c>
      <c r="V8" s="26">
        <v>38340</v>
      </c>
      <c r="W8" s="26">
        <v>34485</v>
      </c>
      <c r="X8" s="28">
        <v>2037622</v>
      </c>
    </row>
    <row r="9" spans="1:24" ht="22.5" customHeight="1" x14ac:dyDescent="0.15">
      <c r="A9" s="117" t="s">
        <v>24</v>
      </c>
      <c r="B9" s="92"/>
      <c r="C9" s="123"/>
      <c r="D9" s="126"/>
      <c r="E9" s="42">
        <v>371933</v>
      </c>
      <c r="F9" s="43">
        <v>26254</v>
      </c>
      <c r="G9" s="41">
        <v>1602</v>
      </c>
      <c r="H9" s="41"/>
      <c r="I9" s="41">
        <v>370</v>
      </c>
      <c r="J9" s="44">
        <f>SUM(F9:I9)</f>
        <v>28226</v>
      </c>
      <c r="K9" s="43">
        <v>29645</v>
      </c>
      <c r="L9" s="42">
        <v>339</v>
      </c>
      <c r="M9" s="131"/>
      <c r="O9" s="132"/>
      <c r="P9" s="118" t="s">
        <v>25</v>
      </c>
      <c r="Q9" s="94"/>
      <c r="R9" s="116"/>
    </row>
    <row r="10" spans="1:24" ht="22.5" customHeight="1" x14ac:dyDescent="0.15">
      <c r="A10" s="119" t="s">
        <v>26</v>
      </c>
      <c r="B10" s="120"/>
      <c r="C10" s="121">
        <v>15382840</v>
      </c>
      <c r="D10" s="124">
        <v>8660640</v>
      </c>
      <c r="E10" s="127">
        <v>200950</v>
      </c>
      <c r="F10" s="121">
        <v>80190</v>
      </c>
      <c r="G10" s="124">
        <v>6010</v>
      </c>
      <c r="H10" s="124">
        <v>3300</v>
      </c>
      <c r="I10" s="138"/>
      <c r="J10" s="141">
        <f>SUM(F10:I10)</f>
        <v>89500</v>
      </c>
      <c r="K10" s="144">
        <v>77137</v>
      </c>
      <c r="L10" s="127">
        <v>5375</v>
      </c>
      <c r="M10" s="135">
        <f>(O10*1000)/R10</f>
        <v>335.6241210741311</v>
      </c>
      <c r="O10" s="147">
        <f>F10</f>
        <v>80190</v>
      </c>
      <c r="P10" s="93" t="s">
        <v>27</v>
      </c>
      <c r="Q10" s="94"/>
      <c r="R10" s="116">
        <v>238928</v>
      </c>
      <c r="S10" s="30">
        <f>SUM(C8:C83)</f>
        <v>88420806</v>
      </c>
      <c r="T10" s="30">
        <f>SUM(D8:D83)</f>
        <v>24780495</v>
      </c>
      <c r="U10" s="30">
        <f>SUM(E8:E83)</f>
        <v>2369021</v>
      </c>
      <c r="V10" s="31">
        <f>SUM(J8:J83)</f>
        <v>419562</v>
      </c>
      <c r="W10" s="30">
        <f>SUM(F8:F83)</f>
        <v>354837</v>
      </c>
      <c r="X10" s="31">
        <f>SUM(R8:R83)</f>
        <v>1623506</v>
      </c>
    </row>
    <row r="11" spans="1:24" ht="22.5" customHeight="1" x14ac:dyDescent="0.15">
      <c r="A11" s="46"/>
      <c r="B11" s="47" t="s">
        <v>28</v>
      </c>
      <c r="C11" s="122"/>
      <c r="D11" s="125"/>
      <c r="E11" s="128"/>
      <c r="F11" s="122"/>
      <c r="G11" s="125"/>
      <c r="H11" s="125"/>
      <c r="I11" s="139"/>
      <c r="J11" s="142"/>
      <c r="K11" s="145"/>
      <c r="L11" s="128"/>
      <c r="M11" s="136"/>
      <c r="O11" s="147"/>
      <c r="P11" s="32"/>
      <c r="Q11" s="33" t="s">
        <v>29</v>
      </c>
      <c r="R11" s="116"/>
    </row>
    <row r="12" spans="1:24" ht="22.5" customHeight="1" x14ac:dyDescent="0.15">
      <c r="A12" s="46"/>
      <c r="B12" s="47" t="s">
        <v>30</v>
      </c>
      <c r="C12" s="122"/>
      <c r="D12" s="125"/>
      <c r="E12" s="128"/>
      <c r="F12" s="122"/>
      <c r="G12" s="125"/>
      <c r="H12" s="125"/>
      <c r="I12" s="139"/>
      <c r="J12" s="142"/>
      <c r="K12" s="145"/>
      <c r="L12" s="128"/>
      <c r="M12" s="136"/>
      <c r="O12" s="147"/>
      <c r="P12" s="32"/>
      <c r="Q12" s="33" t="s">
        <v>31</v>
      </c>
      <c r="R12" s="116"/>
      <c r="S12" s="30">
        <f>SUM(C84:C122)</f>
        <v>19313191</v>
      </c>
      <c r="T12" s="30">
        <f>SUM(D84:D122)</f>
        <v>5150927</v>
      </c>
      <c r="U12" s="30">
        <f>SUM(E84:E122)</f>
        <v>661756</v>
      </c>
      <c r="V12" s="31">
        <f>SUM(J84:J122)</f>
        <v>182239</v>
      </c>
      <c r="W12" s="30">
        <f>SUM(F84:F122)</f>
        <v>120395</v>
      </c>
      <c r="X12" s="31">
        <f>SUM(R84:R122)</f>
        <v>328284</v>
      </c>
    </row>
    <row r="13" spans="1:24" ht="22.5" customHeight="1" x14ac:dyDescent="0.15">
      <c r="A13" s="46"/>
      <c r="B13" s="47" t="s">
        <v>32</v>
      </c>
      <c r="C13" s="122"/>
      <c r="D13" s="125"/>
      <c r="E13" s="128"/>
      <c r="F13" s="122"/>
      <c r="G13" s="125"/>
      <c r="H13" s="125"/>
      <c r="I13" s="139"/>
      <c r="J13" s="142"/>
      <c r="K13" s="145"/>
      <c r="L13" s="128"/>
      <c r="M13" s="136"/>
      <c r="O13" s="147"/>
      <c r="P13" s="32"/>
      <c r="Q13" s="33" t="s">
        <v>33</v>
      </c>
      <c r="R13" s="116"/>
    </row>
    <row r="14" spans="1:24" ht="22.5" customHeight="1" x14ac:dyDescent="0.15">
      <c r="A14" s="46"/>
      <c r="B14" s="48" t="s">
        <v>34</v>
      </c>
      <c r="C14" s="122"/>
      <c r="D14" s="125"/>
      <c r="E14" s="128"/>
      <c r="F14" s="122"/>
      <c r="G14" s="125"/>
      <c r="H14" s="125"/>
      <c r="I14" s="139"/>
      <c r="J14" s="142"/>
      <c r="K14" s="145"/>
      <c r="L14" s="128"/>
      <c r="M14" s="136"/>
      <c r="O14" s="147"/>
      <c r="P14" s="32"/>
      <c r="Q14" s="33" t="s">
        <v>35</v>
      </c>
      <c r="R14" s="116"/>
    </row>
    <row r="15" spans="1:24" ht="22.5" customHeight="1" x14ac:dyDescent="0.15">
      <c r="A15" s="49"/>
      <c r="B15" s="48" t="s">
        <v>36</v>
      </c>
      <c r="C15" s="122"/>
      <c r="D15" s="125"/>
      <c r="E15" s="128"/>
      <c r="F15" s="122"/>
      <c r="G15" s="125"/>
      <c r="H15" s="125"/>
      <c r="I15" s="139"/>
      <c r="J15" s="142"/>
      <c r="K15" s="145"/>
      <c r="L15" s="128"/>
      <c r="M15" s="136"/>
      <c r="O15" s="147"/>
      <c r="P15" s="32"/>
      <c r="Q15" s="33" t="s">
        <v>37</v>
      </c>
      <c r="R15" s="116"/>
      <c r="S15" s="30">
        <f>SUM(S8:S14)</f>
        <v>297736332</v>
      </c>
      <c r="T15" s="30">
        <f>SUM(T8:T14)</f>
        <v>30977137</v>
      </c>
      <c r="U15" s="30">
        <f>SUM(U8:U14)</f>
        <v>3191482</v>
      </c>
      <c r="V15" s="30">
        <f>SUM(V8:V14)</f>
        <v>640141</v>
      </c>
      <c r="W15" s="26">
        <f>SUM(W8:W12)</f>
        <v>509717</v>
      </c>
      <c r="X15" s="31">
        <f>SUM(X10:X12)</f>
        <v>1951790</v>
      </c>
    </row>
    <row r="16" spans="1:24" ht="22.5" customHeight="1" x14ac:dyDescent="0.15">
      <c r="A16" s="49"/>
      <c r="B16" s="50" t="s">
        <v>38</v>
      </c>
      <c r="C16" s="122"/>
      <c r="D16" s="125"/>
      <c r="E16" s="128"/>
      <c r="F16" s="122"/>
      <c r="G16" s="125"/>
      <c r="H16" s="125"/>
      <c r="I16" s="139"/>
      <c r="J16" s="142"/>
      <c r="K16" s="145"/>
      <c r="L16" s="128"/>
      <c r="M16" s="136"/>
      <c r="O16" s="147"/>
      <c r="P16" s="32"/>
      <c r="Q16" s="33" t="s">
        <v>39</v>
      </c>
      <c r="R16" s="116"/>
    </row>
    <row r="17" spans="1:18" ht="22.5" customHeight="1" x14ac:dyDescent="0.15">
      <c r="A17" s="49"/>
      <c r="B17" s="50" t="s">
        <v>40</v>
      </c>
      <c r="C17" s="122"/>
      <c r="D17" s="125"/>
      <c r="E17" s="128"/>
      <c r="F17" s="122"/>
      <c r="G17" s="125"/>
      <c r="H17" s="125"/>
      <c r="I17" s="139"/>
      <c r="J17" s="142"/>
      <c r="K17" s="145"/>
      <c r="L17" s="128"/>
      <c r="M17" s="136"/>
      <c r="O17" s="147"/>
      <c r="P17" s="32"/>
      <c r="Q17" s="33" t="s">
        <v>41</v>
      </c>
      <c r="R17" s="116"/>
    </row>
    <row r="18" spans="1:18" ht="22.5" customHeight="1" x14ac:dyDescent="0.15">
      <c r="A18" s="49"/>
      <c r="B18" s="50" t="s">
        <v>42</v>
      </c>
      <c r="C18" s="122"/>
      <c r="D18" s="125"/>
      <c r="E18" s="128"/>
      <c r="F18" s="122"/>
      <c r="G18" s="125"/>
      <c r="H18" s="125"/>
      <c r="I18" s="139"/>
      <c r="J18" s="142"/>
      <c r="K18" s="145"/>
      <c r="L18" s="128"/>
      <c r="M18" s="136"/>
      <c r="O18" s="147"/>
      <c r="P18" s="32"/>
      <c r="Q18" s="33" t="s">
        <v>43</v>
      </c>
      <c r="R18" s="116"/>
    </row>
    <row r="19" spans="1:18" ht="22.5" customHeight="1" x14ac:dyDescent="0.15">
      <c r="A19" s="46"/>
      <c r="B19" s="47" t="s">
        <v>44</v>
      </c>
      <c r="C19" s="122"/>
      <c r="D19" s="125"/>
      <c r="E19" s="128"/>
      <c r="F19" s="122"/>
      <c r="G19" s="125"/>
      <c r="H19" s="125"/>
      <c r="I19" s="139"/>
      <c r="J19" s="142"/>
      <c r="K19" s="145"/>
      <c r="L19" s="128"/>
      <c r="M19" s="136"/>
      <c r="O19" s="147"/>
      <c r="P19" s="32"/>
      <c r="Q19" s="33" t="s">
        <v>45</v>
      </c>
      <c r="R19" s="116"/>
    </row>
    <row r="20" spans="1:18" ht="22.5" customHeight="1" x14ac:dyDescent="0.15">
      <c r="A20" s="51"/>
      <c r="B20" s="47" t="s">
        <v>46</v>
      </c>
      <c r="C20" s="123"/>
      <c r="D20" s="126"/>
      <c r="E20" s="129"/>
      <c r="F20" s="123"/>
      <c r="G20" s="126"/>
      <c r="H20" s="126"/>
      <c r="I20" s="140"/>
      <c r="J20" s="143"/>
      <c r="K20" s="146"/>
      <c r="L20" s="129"/>
      <c r="M20" s="137"/>
      <c r="O20" s="147"/>
      <c r="P20" s="32"/>
      <c r="Q20" s="33" t="s">
        <v>45</v>
      </c>
      <c r="R20" s="116"/>
    </row>
    <row r="21" spans="1:18" ht="22.5" customHeight="1" x14ac:dyDescent="0.15">
      <c r="A21" s="117" t="s">
        <v>47</v>
      </c>
      <c r="B21" s="92"/>
      <c r="C21" s="121">
        <v>4905744</v>
      </c>
      <c r="D21" s="124">
        <v>875147</v>
      </c>
      <c r="E21" s="42">
        <v>84026</v>
      </c>
      <c r="F21" s="43">
        <v>15240</v>
      </c>
      <c r="G21" s="41">
        <v>1300</v>
      </c>
      <c r="H21" s="41"/>
      <c r="I21" s="41">
        <v>610</v>
      </c>
      <c r="J21" s="44">
        <f>SUM(F21:I21)</f>
        <v>17150</v>
      </c>
      <c r="K21" s="43">
        <v>15238</v>
      </c>
      <c r="L21" s="42">
        <v>1238</v>
      </c>
      <c r="M21" s="135">
        <f>(O21*1000)/R21</f>
        <v>194.18049526861526</v>
      </c>
      <c r="O21" s="132">
        <f>SUM(F21:F24)</f>
        <v>29570</v>
      </c>
      <c r="P21" s="118" t="s">
        <v>48</v>
      </c>
      <c r="Q21" s="118"/>
      <c r="R21" s="116">
        <v>152281</v>
      </c>
    </row>
    <row r="22" spans="1:18" ht="22.5" customHeight="1" x14ac:dyDescent="0.15">
      <c r="A22" s="117" t="s">
        <v>49</v>
      </c>
      <c r="B22" s="92"/>
      <c r="C22" s="122"/>
      <c r="D22" s="125"/>
      <c r="E22" s="42">
        <v>18261</v>
      </c>
      <c r="F22" s="43">
        <v>5400</v>
      </c>
      <c r="G22" s="41">
        <v>576</v>
      </c>
      <c r="H22" s="41"/>
      <c r="I22" s="41"/>
      <c r="J22" s="44">
        <f t="shared" ref="J22:J86" si="0">SUM(F22:I22)</f>
        <v>5976</v>
      </c>
      <c r="K22" s="43">
        <v>5389</v>
      </c>
      <c r="L22" s="42">
        <v>544</v>
      </c>
      <c r="M22" s="136" t="e">
        <f>(O22*1000)/R22</f>
        <v>#DIV/0!</v>
      </c>
      <c r="O22" s="132"/>
      <c r="P22" s="118" t="s">
        <v>50</v>
      </c>
      <c r="Q22" s="94"/>
      <c r="R22" s="116"/>
    </row>
    <row r="23" spans="1:18" ht="22.5" customHeight="1" x14ac:dyDescent="0.15">
      <c r="A23" s="117" t="s">
        <v>51</v>
      </c>
      <c r="B23" s="133"/>
      <c r="C23" s="122"/>
      <c r="D23" s="125"/>
      <c r="E23" s="42">
        <v>30252</v>
      </c>
      <c r="F23" s="43">
        <v>3930</v>
      </c>
      <c r="G23" s="41">
        <v>2736</v>
      </c>
      <c r="H23" s="41">
        <v>300</v>
      </c>
      <c r="I23" s="41"/>
      <c r="J23" s="44">
        <f t="shared" si="0"/>
        <v>6966</v>
      </c>
      <c r="K23" s="43">
        <v>4121</v>
      </c>
      <c r="L23" s="42">
        <v>2528</v>
      </c>
      <c r="M23" s="136" t="e">
        <f>(O23*1000)/R23</f>
        <v>#DIV/0!</v>
      </c>
      <c r="O23" s="132"/>
      <c r="P23" s="118" t="s">
        <v>52</v>
      </c>
      <c r="Q23" s="94"/>
      <c r="R23" s="116"/>
    </row>
    <row r="24" spans="1:18" ht="22.5" customHeight="1" x14ac:dyDescent="0.15">
      <c r="A24" s="117" t="s">
        <v>53</v>
      </c>
      <c r="B24" s="134"/>
      <c r="C24" s="123"/>
      <c r="D24" s="126"/>
      <c r="E24" s="42">
        <v>185947</v>
      </c>
      <c r="F24" s="43">
        <v>5000</v>
      </c>
      <c r="G24" s="41">
        <v>534</v>
      </c>
      <c r="H24" s="41"/>
      <c r="I24" s="41"/>
      <c r="J24" s="44">
        <f t="shared" si="0"/>
        <v>5534</v>
      </c>
      <c r="K24" s="43">
        <v>4997</v>
      </c>
      <c r="L24" s="42">
        <v>480</v>
      </c>
      <c r="M24" s="137" t="e">
        <f>(O24*1000)/R24</f>
        <v>#DIV/0!</v>
      </c>
      <c r="O24" s="132"/>
      <c r="P24" s="118" t="s">
        <v>54</v>
      </c>
      <c r="Q24" s="94"/>
      <c r="R24" s="116"/>
    </row>
    <row r="25" spans="1:18" ht="22.5" customHeight="1" x14ac:dyDescent="0.15">
      <c r="A25" s="117" t="s">
        <v>55</v>
      </c>
      <c r="B25" s="133"/>
      <c r="C25" s="43">
        <v>1570081</v>
      </c>
      <c r="D25" s="41">
        <v>286771</v>
      </c>
      <c r="E25" s="42">
        <v>64336</v>
      </c>
      <c r="F25" s="43">
        <v>7720</v>
      </c>
      <c r="G25" s="41">
        <v>964</v>
      </c>
      <c r="H25" s="41">
        <v>210</v>
      </c>
      <c r="I25" s="41">
        <v>791</v>
      </c>
      <c r="J25" s="44">
        <f t="shared" si="0"/>
        <v>9685</v>
      </c>
      <c r="K25" s="43">
        <v>7789</v>
      </c>
      <c r="L25" s="42">
        <v>949</v>
      </c>
      <c r="M25" s="52">
        <f>(O25*1000)/R25</f>
        <v>163.16523650505135</v>
      </c>
      <c r="O25" s="27">
        <f>F25</f>
        <v>7720</v>
      </c>
      <c r="P25" s="118" t="s">
        <v>56</v>
      </c>
      <c r="Q25" s="94"/>
      <c r="R25" s="87">
        <v>47314</v>
      </c>
    </row>
    <row r="26" spans="1:18" ht="22.5" customHeight="1" x14ac:dyDescent="0.15">
      <c r="A26" s="119" t="s">
        <v>57</v>
      </c>
      <c r="B26" s="148"/>
      <c r="C26" s="121">
        <v>4376744</v>
      </c>
      <c r="D26" s="124">
        <v>1262036</v>
      </c>
      <c r="E26" s="127">
        <v>126876</v>
      </c>
      <c r="F26" s="43">
        <v>14676</v>
      </c>
      <c r="G26" s="41">
        <v>2510</v>
      </c>
      <c r="H26" s="41">
        <v>30</v>
      </c>
      <c r="I26" s="41">
        <v>0</v>
      </c>
      <c r="J26" s="44">
        <f t="shared" si="0"/>
        <v>17216</v>
      </c>
      <c r="K26" s="43">
        <v>15135</v>
      </c>
      <c r="L26" s="42">
        <v>2469</v>
      </c>
      <c r="M26" s="135">
        <f t="shared" ref="M26:M46" si="1">(O26*1000)/R26</f>
        <v>280.76335719257418</v>
      </c>
      <c r="O26" s="132">
        <f>SUM(F26:F44)</f>
        <v>27026</v>
      </c>
      <c r="P26" s="93" t="s">
        <v>58</v>
      </c>
      <c r="Q26" s="94"/>
      <c r="R26" s="116">
        <v>96259</v>
      </c>
    </row>
    <row r="27" spans="1:18" ht="22.5" customHeight="1" x14ac:dyDescent="0.15">
      <c r="A27" s="49"/>
      <c r="B27" s="53" t="s">
        <v>59</v>
      </c>
      <c r="C27" s="122"/>
      <c r="D27" s="125"/>
      <c r="E27" s="128"/>
      <c r="F27" s="43">
        <v>360</v>
      </c>
      <c r="G27" s="41"/>
      <c r="H27" s="41"/>
      <c r="I27" s="41"/>
      <c r="J27" s="44">
        <f t="shared" si="0"/>
        <v>360</v>
      </c>
      <c r="K27" s="43">
        <v>299</v>
      </c>
      <c r="L27" s="42">
        <v>61</v>
      </c>
      <c r="M27" s="136" t="e">
        <f t="shared" si="1"/>
        <v>#DIV/0!</v>
      </c>
      <c r="O27" s="132"/>
      <c r="P27" s="32"/>
      <c r="Q27" s="32" t="s">
        <v>60</v>
      </c>
      <c r="R27" s="116"/>
    </row>
    <row r="28" spans="1:18" ht="22.5" customHeight="1" x14ac:dyDescent="0.15">
      <c r="A28" s="49"/>
      <c r="B28" s="53" t="s">
        <v>61</v>
      </c>
      <c r="C28" s="122"/>
      <c r="D28" s="125"/>
      <c r="E28" s="128"/>
      <c r="F28" s="43">
        <v>340</v>
      </c>
      <c r="G28" s="41"/>
      <c r="H28" s="41"/>
      <c r="I28" s="41"/>
      <c r="J28" s="44">
        <f t="shared" si="0"/>
        <v>340</v>
      </c>
      <c r="K28" s="43">
        <v>253</v>
      </c>
      <c r="L28" s="42">
        <v>77</v>
      </c>
      <c r="M28" s="136" t="e">
        <f t="shared" si="1"/>
        <v>#DIV/0!</v>
      </c>
      <c r="O28" s="132"/>
      <c r="P28" s="32"/>
      <c r="Q28" s="32" t="s">
        <v>62</v>
      </c>
      <c r="R28" s="116"/>
    </row>
    <row r="29" spans="1:18" ht="22.5" customHeight="1" x14ac:dyDescent="0.15">
      <c r="A29" s="49"/>
      <c r="B29" s="53" t="s">
        <v>63</v>
      </c>
      <c r="C29" s="122"/>
      <c r="D29" s="125"/>
      <c r="E29" s="128"/>
      <c r="F29" s="43">
        <v>340</v>
      </c>
      <c r="G29" s="41"/>
      <c r="H29" s="41"/>
      <c r="I29" s="41"/>
      <c r="J29" s="44">
        <f t="shared" si="0"/>
        <v>340</v>
      </c>
      <c r="K29" s="43">
        <v>275</v>
      </c>
      <c r="L29" s="42">
        <v>55</v>
      </c>
      <c r="M29" s="136" t="e">
        <f t="shared" si="1"/>
        <v>#DIV/0!</v>
      </c>
      <c r="O29" s="132"/>
      <c r="P29" s="32"/>
      <c r="Q29" s="32" t="s">
        <v>64</v>
      </c>
      <c r="R29" s="116"/>
    </row>
    <row r="30" spans="1:18" ht="22.5" customHeight="1" x14ac:dyDescent="0.15">
      <c r="A30" s="49"/>
      <c r="B30" s="53" t="s">
        <v>65</v>
      </c>
      <c r="C30" s="122"/>
      <c r="D30" s="125"/>
      <c r="E30" s="128"/>
      <c r="F30" s="43">
        <v>340</v>
      </c>
      <c r="G30" s="41"/>
      <c r="H30" s="41"/>
      <c r="I30" s="41"/>
      <c r="J30" s="44">
        <f t="shared" si="0"/>
        <v>340</v>
      </c>
      <c r="K30" s="43">
        <v>274</v>
      </c>
      <c r="L30" s="42">
        <v>56</v>
      </c>
      <c r="M30" s="136" t="e">
        <f t="shared" si="1"/>
        <v>#DIV/0!</v>
      </c>
      <c r="O30" s="132"/>
      <c r="P30" s="32"/>
      <c r="Q30" s="32" t="s">
        <v>66</v>
      </c>
      <c r="R30" s="116"/>
    </row>
    <row r="31" spans="1:18" ht="22.5" customHeight="1" x14ac:dyDescent="0.15">
      <c r="A31" s="49"/>
      <c r="B31" s="53" t="s">
        <v>67</v>
      </c>
      <c r="C31" s="122"/>
      <c r="D31" s="125"/>
      <c r="E31" s="128"/>
      <c r="F31" s="43">
        <v>560</v>
      </c>
      <c r="G31" s="41"/>
      <c r="H31" s="41"/>
      <c r="I31" s="41"/>
      <c r="J31" s="44">
        <f t="shared" si="0"/>
        <v>560</v>
      </c>
      <c r="K31" s="43">
        <v>517</v>
      </c>
      <c r="L31" s="42">
        <v>48</v>
      </c>
      <c r="M31" s="136" t="e">
        <f t="shared" si="1"/>
        <v>#DIV/0!</v>
      </c>
      <c r="O31" s="132"/>
      <c r="P31" s="32"/>
      <c r="Q31" s="32" t="s">
        <v>68</v>
      </c>
      <c r="R31" s="116"/>
    </row>
    <row r="32" spans="1:18" ht="22.5" customHeight="1" x14ac:dyDescent="0.15">
      <c r="A32" s="49"/>
      <c r="B32" s="54" t="s">
        <v>69</v>
      </c>
      <c r="C32" s="122"/>
      <c r="D32" s="125"/>
      <c r="E32" s="128"/>
      <c r="F32" s="43">
        <v>360</v>
      </c>
      <c r="G32" s="41"/>
      <c r="H32" s="41"/>
      <c r="I32" s="41"/>
      <c r="J32" s="44">
        <f t="shared" si="0"/>
        <v>360</v>
      </c>
      <c r="K32" s="43">
        <v>362</v>
      </c>
      <c r="L32" s="42">
        <v>38</v>
      </c>
      <c r="M32" s="136" t="e">
        <f t="shared" si="1"/>
        <v>#DIV/0!</v>
      </c>
      <c r="O32" s="132"/>
      <c r="P32" s="32"/>
      <c r="Q32" s="32" t="s">
        <v>70</v>
      </c>
      <c r="R32" s="116"/>
    </row>
    <row r="33" spans="1:18" ht="22.5" customHeight="1" x14ac:dyDescent="0.15">
      <c r="A33" s="49"/>
      <c r="B33" s="53" t="s">
        <v>71</v>
      </c>
      <c r="C33" s="122"/>
      <c r="D33" s="125"/>
      <c r="E33" s="128"/>
      <c r="F33" s="43">
        <v>340</v>
      </c>
      <c r="G33" s="41"/>
      <c r="H33" s="41"/>
      <c r="I33" s="41"/>
      <c r="J33" s="44">
        <f>SUM(F33:I33)</f>
        <v>340</v>
      </c>
      <c r="K33" s="43">
        <v>286</v>
      </c>
      <c r="L33" s="42">
        <v>44</v>
      </c>
      <c r="M33" s="136" t="e">
        <f t="shared" si="1"/>
        <v>#DIV/0!</v>
      </c>
      <c r="O33" s="132"/>
      <c r="P33" s="32"/>
      <c r="Q33" s="32" t="s">
        <v>72</v>
      </c>
      <c r="R33" s="116"/>
    </row>
    <row r="34" spans="1:18" ht="22.5" customHeight="1" x14ac:dyDescent="0.15">
      <c r="A34" s="49"/>
      <c r="B34" s="53" t="s">
        <v>73</v>
      </c>
      <c r="C34" s="122"/>
      <c r="D34" s="125"/>
      <c r="E34" s="128"/>
      <c r="F34" s="43">
        <v>420</v>
      </c>
      <c r="G34" s="41"/>
      <c r="H34" s="41"/>
      <c r="I34" s="41"/>
      <c r="J34" s="44">
        <f t="shared" si="0"/>
        <v>420</v>
      </c>
      <c r="K34" s="43">
        <v>392</v>
      </c>
      <c r="L34" s="42">
        <v>58</v>
      </c>
      <c r="M34" s="136" t="e">
        <f t="shared" si="1"/>
        <v>#DIV/0!</v>
      </c>
      <c r="O34" s="132"/>
      <c r="P34" s="32"/>
      <c r="Q34" s="32" t="s">
        <v>74</v>
      </c>
      <c r="R34" s="116"/>
    </row>
    <row r="35" spans="1:18" ht="22.5" customHeight="1" x14ac:dyDescent="0.15">
      <c r="A35" s="49"/>
      <c r="B35" s="54" t="s">
        <v>75</v>
      </c>
      <c r="C35" s="122"/>
      <c r="D35" s="125"/>
      <c r="E35" s="128"/>
      <c r="F35" s="43">
        <v>340</v>
      </c>
      <c r="G35" s="41"/>
      <c r="H35" s="41"/>
      <c r="I35" s="41"/>
      <c r="J35" s="44">
        <f t="shared" si="0"/>
        <v>340</v>
      </c>
      <c r="K35" s="43">
        <v>309</v>
      </c>
      <c r="L35" s="42">
        <v>21</v>
      </c>
      <c r="M35" s="136" t="e">
        <f t="shared" si="1"/>
        <v>#DIV/0!</v>
      </c>
      <c r="O35" s="132"/>
      <c r="P35" s="32"/>
      <c r="Q35" s="32" t="s">
        <v>76</v>
      </c>
      <c r="R35" s="116"/>
    </row>
    <row r="36" spans="1:18" ht="22.5" customHeight="1" x14ac:dyDescent="0.15">
      <c r="A36" s="49"/>
      <c r="B36" s="53" t="s">
        <v>77</v>
      </c>
      <c r="C36" s="122"/>
      <c r="D36" s="125"/>
      <c r="E36" s="128"/>
      <c r="F36" s="43">
        <v>600</v>
      </c>
      <c r="G36" s="41"/>
      <c r="H36" s="41"/>
      <c r="I36" s="41"/>
      <c r="J36" s="44">
        <f t="shared" si="0"/>
        <v>600</v>
      </c>
      <c r="K36" s="43">
        <v>508</v>
      </c>
      <c r="L36" s="42">
        <v>92</v>
      </c>
      <c r="M36" s="136" t="e">
        <f t="shared" si="1"/>
        <v>#DIV/0!</v>
      </c>
      <c r="O36" s="132"/>
      <c r="P36" s="32"/>
      <c r="Q36" s="32" t="s">
        <v>78</v>
      </c>
      <c r="R36" s="116"/>
    </row>
    <row r="37" spans="1:18" ht="22.5" customHeight="1" x14ac:dyDescent="0.15">
      <c r="A37" s="49"/>
      <c r="B37" s="53" t="s">
        <v>79</v>
      </c>
      <c r="C37" s="122"/>
      <c r="D37" s="125"/>
      <c r="E37" s="128"/>
      <c r="F37" s="43">
        <v>340</v>
      </c>
      <c r="G37" s="41"/>
      <c r="H37" s="41"/>
      <c r="I37" s="41"/>
      <c r="J37" s="44">
        <f t="shared" si="0"/>
        <v>340</v>
      </c>
      <c r="K37" s="43">
        <v>288</v>
      </c>
      <c r="L37" s="42">
        <v>42</v>
      </c>
      <c r="M37" s="136" t="e">
        <f t="shared" si="1"/>
        <v>#DIV/0!</v>
      </c>
      <c r="O37" s="132"/>
      <c r="P37" s="32"/>
      <c r="Q37" s="32" t="s">
        <v>80</v>
      </c>
      <c r="R37" s="116"/>
    </row>
    <row r="38" spans="1:18" ht="22.5" customHeight="1" x14ac:dyDescent="0.15">
      <c r="A38" s="49"/>
      <c r="B38" s="53" t="s">
        <v>81</v>
      </c>
      <c r="C38" s="122"/>
      <c r="D38" s="125"/>
      <c r="E38" s="128"/>
      <c r="F38" s="43">
        <v>340</v>
      </c>
      <c r="G38" s="41"/>
      <c r="H38" s="41"/>
      <c r="I38" s="41"/>
      <c r="J38" s="44">
        <f t="shared" si="0"/>
        <v>340</v>
      </c>
      <c r="K38" s="43">
        <v>300</v>
      </c>
      <c r="L38" s="42">
        <v>30</v>
      </c>
      <c r="M38" s="136" t="e">
        <f t="shared" si="1"/>
        <v>#DIV/0!</v>
      </c>
      <c r="O38" s="132"/>
      <c r="P38" s="32"/>
      <c r="Q38" s="32" t="s">
        <v>82</v>
      </c>
      <c r="R38" s="116"/>
    </row>
    <row r="39" spans="1:18" ht="22.5" customHeight="1" x14ac:dyDescent="0.15">
      <c r="A39" s="49"/>
      <c r="B39" s="54" t="s">
        <v>83</v>
      </c>
      <c r="C39" s="122"/>
      <c r="D39" s="125"/>
      <c r="E39" s="128"/>
      <c r="F39" s="43">
        <v>340</v>
      </c>
      <c r="G39" s="41"/>
      <c r="H39" s="41"/>
      <c r="I39" s="41"/>
      <c r="J39" s="44">
        <f t="shared" si="0"/>
        <v>340</v>
      </c>
      <c r="K39" s="43">
        <v>280</v>
      </c>
      <c r="L39" s="42">
        <v>65</v>
      </c>
      <c r="M39" s="136" t="e">
        <f t="shared" si="1"/>
        <v>#DIV/0!</v>
      </c>
      <c r="O39" s="132"/>
      <c r="P39" s="32"/>
      <c r="Q39" s="32" t="s">
        <v>84</v>
      </c>
      <c r="R39" s="116"/>
    </row>
    <row r="40" spans="1:18" ht="22.5" customHeight="1" x14ac:dyDescent="0.15">
      <c r="A40" s="49"/>
      <c r="B40" s="53" t="s">
        <v>85</v>
      </c>
      <c r="C40" s="122"/>
      <c r="D40" s="125"/>
      <c r="E40" s="128"/>
      <c r="F40" s="43">
        <v>700</v>
      </c>
      <c r="G40" s="41"/>
      <c r="H40" s="41"/>
      <c r="I40" s="41"/>
      <c r="J40" s="44">
        <f t="shared" si="0"/>
        <v>700</v>
      </c>
      <c r="K40" s="43">
        <v>608</v>
      </c>
      <c r="L40" s="42">
        <v>92</v>
      </c>
      <c r="M40" s="136" t="e">
        <f t="shared" si="1"/>
        <v>#DIV/0!</v>
      </c>
      <c r="O40" s="132"/>
      <c r="P40" s="32"/>
      <c r="Q40" s="32" t="s">
        <v>86</v>
      </c>
      <c r="R40" s="116"/>
    </row>
    <row r="41" spans="1:18" ht="22.5" customHeight="1" x14ac:dyDescent="0.15">
      <c r="A41" s="49"/>
      <c r="B41" s="53" t="s">
        <v>87</v>
      </c>
      <c r="C41" s="122"/>
      <c r="D41" s="125"/>
      <c r="E41" s="128"/>
      <c r="F41" s="43">
        <v>300</v>
      </c>
      <c r="G41" s="41"/>
      <c r="H41" s="41"/>
      <c r="I41" s="41"/>
      <c r="J41" s="44">
        <f t="shared" si="0"/>
        <v>300</v>
      </c>
      <c r="K41" s="43">
        <v>277</v>
      </c>
      <c r="L41" s="42">
        <v>23</v>
      </c>
      <c r="M41" s="136" t="e">
        <f t="shared" si="1"/>
        <v>#DIV/0!</v>
      </c>
      <c r="O41" s="132"/>
      <c r="P41" s="32"/>
      <c r="Q41" s="32" t="s">
        <v>88</v>
      </c>
      <c r="R41" s="116"/>
    </row>
    <row r="42" spans="1:18" ht="22.5" customHeight="1" x14ac:dyDescent="0.15">
      <c r="A42" s="51"/>
      <c r="B42" s="54" t="s">
        <v>89</v>
      </c>
      <c r="C42" s="122"/>
      <c r="D42" s="125"/>
      <c r="E42" s="128"/>
      <c r="F42" s="43">
        <v>340</v>
      </c>
      <c r="G42" s="41"/>
      <c r="H42" s="41"/>
      <c r="I42" s="41"/>
      <c r="J42" s="44">
        <f t="shared" si="0"/>
        <v>340</v>
      </c>
      <c r="K42" s="43">
        <v>293</v>
      </c>
      <c r="L42" s="42">
        <v>37</v>
      </c>
      <c r="M42" s="136" t="e">
        <f t="shared" si="1"/>
        <v>#DIV/0!</v>
      </c>
      <c r="O42" s="132"/>
      <c r="P42" s="32"/>
      <c r="Q42" s="32" t="s">
        <v>90</v>
      </c>
      <c r="R42" s="116"/>
    </row>
    <row r="43" spans="1:18" ht="22.5" customHeight="1" x14ac:dyDescent="0.15">
      <c r="A43" s="119" t="s">
        <v>91</v>
      </c>
      <c r="B43" s="148"/>
      <c r="C43" s="122"/>
      <c r="D43" s="125"/>
      <c r="E43" s="128"/>
      <c r="F43" s="43">
        <v>5180</v>
      </c>
      <c r="G43" s="41">
        <v>1040</v>
      </c>
      <c r="H43" s="41">
        <v>50</v>
      </c>
      <c r="I43" s="41"/>
      <c r="J43" s="44">
        <f t="shared" si="0"/>
        <v>6270</v>
      </c>
      <c r="K43" s="43">
        <v>4675</v>
      </c>
      <c r="L43" s="42">
        <v>1020</v>
      </c>
      <c r="M43" s="136" t="e">
        <f t="shared" si="1"/>
        <v>#DIV/0!</v>
      </c>
      <c r="O43" s="132"/>
      <c r="P43" s="32"/>
      <c r="Q43" s="32" t="s">
        <v>92</v>
      </c>
      <c r="R43" s="116"/>
    </row>
    <row r="44" spans="1:18" ht="22.5" customHeight="1" x14ac:dyDescent="0.15">
      <c r="A44" s="91" t="s">
        <v>93</v>
      </c>
      <c r="B44" s="149"/>
      <c r="C44" s="123"/>
      <c r="D44" s="126"/>
      <c r="E44" s="129"/>
      <c r="F44" s="43">
        <v>810</v>
      </c>
      <c r="G44" s="41">
        <v>500</v>
      </c>
      <c r="H44" s="41"/>
      <c r="I44" s="41"/>
      <c r="J44" s="44">
        <f t="shared" si="0"/>
        <v>1310</v>
      </c>
      <c r="K44" s="43">
        <v>2192</v>
      </c>
      <c r="L44" s="42">
        <v>608</v>
      </c>
      <c r="M44" s="137" t="e">
        <f t="shared" si="1"/>
        <v>#DIV/0!</v>
      </c>
      <c r="O44" s="132"/>
      <c r="P44" s="32"/>
      <c r="Q44" s="32" t="s">
        <v>94</v>
      </c>
      <c r="R44" s="116"/>
    </row>
    <row r="45" spans="1:18" ht="22.5" customHeight="1" x14ac:dyDescent="0.15">
      <c r="A45" s="119" t="s">
        <v>95</v>
      </c>
      <c r="B45" s="148"/>
      <c r="C45" s="121">
        <v>1871583</v>
      </c>
      <c r="D45" s="124">
        <v>681377</v>
      </c>
      <c r="E45" s="55">
        <v>34382</v>
      </c>
      <c r="F45" s="43">
        <v>8200</v>
      </c>
      <c r="G45" s="41">
        <v>1000</v>
      </c>
      <c r="H45" s="41">
        <v>500</v>
      </c>
      <c r="I45" s="41"/>
      <c r="J45" s="44">
        <f t="shared" si="0"/>
        <v>9700</v>
      </c>
      <c r="K45" s="43">
        <v>8500</v>
      </c>
      <c r="L45" s="42">
        <v>930</v>
      </c>
      <c r="M45" s="135">
        <f t="shared" si="1"/>
        <v>171.85709821893553</v>
      </c>
      <c r="O45" s="132">
        <f>SUM(F45:F46)</f>
        <v>8250</v>
      </c>
      <c r="P45" s="93" t="s">
        <v>96</v>
      </c>
      <c r="Q45" s="93"/>
      <c r="R45" s="116">
        <v>48005</v>
      </c>
    </row>
    <row r="46" spans="1:18" ht="22.5" customHeight="1" x14ac:dyDescent="0.15">
      <c r="A46" s="56"/>
      <c r="B46" s="54" t="s">
        <v>97</v>
      </c>
      <c r="C46" s="123"/>
      <c r="D46" s="126"/>
      <c r="E46" s="42">
        <v>10290</v>
      </c>
      <c r="F46" s="43">
        <v>50</v>
      </c>
      <c r="G46" s="41">
        <v>73</v>
      </c>
      <c r="H46" s="41">
        <v>0</v>
      </c>
      <c r="I46" s="41">
        <v>0</v>
      </c>
      <c r="J46" s="44">
        <f t="shared" si="0"/>
        <v>123</v>
      </c>
      <c r="K46" s="43">
        <v>50</v>
      </c>
      <c r="L46" s="42">
        <v>71</v>
      </c>
      <c r="M46" s="137" t="e">
        <f t="shared" si="1"/>
        <v>#DIV/0!</v>
      </c>
      <c r="O46" s="132"/>
      <c r="P46" s="32"/>
      <c r="Q46" s="34" t="s">
        <v>98</v>
      </c>
      <c r="R46" s="116"/>
    </row>
    <row r="47" spans="1:18" ht="22.5" customHeight="1" x14ac:dyDescent="0.15">
      <c r="A47" s="117" t="s">
        <v>99</v>
      </c>
      <c r="B47" s="133"/>
      <c r="C47" s="43">
        <v>2763014</v>
      </c>
      <c r="D47" s="41">
        <v>795699</v>
      </c>
      <c r="E47" s="42">
        <v>49872</v>
      </c>
      <c r="F47" s="43">
        <v>8662</v>
      </c>
      <c r="G47" s="41">
        <v>840</v>
      </c>
      <c r="H47" s="41">
        <v>525</v>
      </c>
      <c r="I47" s="41">
        <v>1015</v>
      </c>
      <c r="J47" s="44">
        <f t="shared" si="0"/>
        <v>11042</v>
      </c>
      <c r="K47" s="43">
        <v>10490</v>
      </c>
      <c r="L47" s="42"/>
      <c r="M47" s="52">
        <f>(O47*1000)/R47</f>
        <v>175.59650509842081</v>
      </c>
      <c r="O47" s="27">
        <f>F47</f>
        <v>8662</v>
      </c>
      <c r="P47" s="118" t="s">
        <v>100</v>
      </c>
      <c r="Q47" s="118"/>
      <c r="R47" s="87">
        <v>49329</v>
      </c>
    </row>
    <row r="48" spans="1:18" ht="22.5" customHeight="1" x14ac:dyDescent="0.15">
      <c r="A48" s="117" t="s">
        <v>101</v>
      </c>
      <c r="B48" s="133"/>
      <c r="C48" s="43">
        <v>1657918</v>
      </c>
      <c r="D48" s="41">
        <v>564741</v>
      </c>
      <c r="E48" s="42">
        <v>55691</v>
      </c>
      <c r="F48" s="43">
        <v>9000</v>
      </c>
      <c r="G48" s="41">
        <v>1404</v>
      </c>
      <c r="H48" s="41">
        <v>0</v>
      </c>
      <c r="I48" s="41">
        <v>0</v>
      </c>
      <c r="J48" s="44">
        <f t="shared" si="0"/>
        <v>10404</v>
      </c>
      <c r="K48" s="43">
        <v>9710</v>
      </c>
      <c r="L48" s="42">
        <v>1377</v>
      </c>
      <c r="M48" s="52">
        <f>(O48*1000)/R48</f>
        <v>219.60860865745937</v>
      </c>
      <c r="O48" s="27">
        <f>F48</f>
        <v>9000</v>
      </c>
      <c r="P48" s="118" t="s">
        <v>102</v>
      </c>
      <c r="Q48" s="118"/>
      <c r="R48" s="87">
        <v>40982</v>
      </c>
    </row>
    <row r="49" spans="1:18" ht="22.5" customHeight="1" x14ac:dyDescent="0.15">
      <c r="A49" s="150" t="s">
        <v>103</v>
      </c>
      <c r="B49" s="151"/>
      <c r="C49" s="121">
        <v>3994017</v>
      </c>
      <c r="D49" s="124">
        <v>1384563</v>
      </c>
      <c r="E49" s="42">
        <v>79860</v>
      </c>
      <c r="F49" s="43">
        <v>8047</v>
      </c>
      <c r="G49" s="41">
        <v>1668</v>
      </c>
      <c r="H49" s="41">
        <v>505</v>
      </c>
      <c r="I49" s="41">
        <v>2952</v>
      </c>
      <c r="J49" s="44">
        <f t="shared" si="0"/>
        <v>13172</v>
      </c>
      <c r="K49" s="43">
        <v>7639</v>
      </c>
      <c r="L49" s="42">
        <v>1577</v>
      </c>
      <c r="M49" s="135">
        <f t="shared" ref="M49:M57" si="2">(O49*1000)/R49</f>
        <v>160.95163973202705</v>
      </c>
      <c r="O49" s="132">
        <f>SUM(F49:F50)</f>
        <v>10547</v>
      </c>
      <c r="P49" s="118" t="s">
        <v>104</v>
      </c>
      <c r="Q49" s="118"/>
      <c r="R49" s="116">
        <v>65529</v>
      </c>
    </row>
    <row r="50" spans="1:18" ht="22.5" customHeight="1" x14ac:dyDescent="0.15">
      <c r="A50" s="150" t="s">
        <v>105</v>
      </c>
      <c r="B50" s="120"/>
      <c r="C50" s="123"/>
      <c r="D50" s="126"/>
      <c r="E50" s="57">
        <v>79860</v>
      </c>
      <c r="F50" s="43">
        <v>2500</v>
      </c>
      <c r="G50" s="41">
        <v>330</v>
      </c>
      <c r="H50" s="41">
        <v>170</v>
      </c>
      <c r="I50" s="41">
        <v>0</v>
      </c>
      <c r="J50" s="44">
        <f t="shared" si="0"/>
        <v>3000</v>
      </c>
      <c r="K50" s="43">
        <v>2179</v>
      </c>
      <c r="L50" s="42">
        <v>400</v>
      </c>
      <c r="M50" s="137" t="e">
        <f t="shared" si="2"/>
        <v>#DIV/0!</v>
      </c>
      <c r="O50" s="132"/>
      <c r="P50" s="118" t="s">
        <v>106</v>
      </c>
      <c r="Q50" s="152"/>
      <c r="R50" s="116"/>
    </row>
    <row r="51" spans="1:18" ht="22.5" customHeight="1" x14ac:dyDescent="0.15">
      <c r="A51" s="119" t="s">
        <v>107</v>
      </c>
      <c r="B51" s="148"/>
      <c r="C51" s="121">
        <v>1634344</v>
      </c>
      <c r="D51" s="124">
        <v>510357</v>
      </c>
      <c r="E51" s="127">
        <v>15704</v>
      </c>
      <c r="F51" s="121">
        <v>7215</v>
      </c>
      <c r="G51" s="124">
        <v>1220</v>
      </c>
      <c r="H51" s="124">
        <v>300</v>
      </c>
      <c r="I51" s="124">
        <v>165</v>
      </c>
      <c r="J51" s="153">
        <f t="shared" si="0"/>
        <v>8900</v>
      </c>
      <c r="K51" s="121">
        <v>8699</v>
      </c>
      <c r="L51" s="127">
        <v>1388</v>
      </c>
      <c r="M51" s="135">
        <f t="shared" si="2"/>
        <v>227.59534399545757</v>
      </c>
      <c r="O51" s="132">
        <f>F51</f>
        <v>7215</v>
      </c>
      <c r="P51" s="93" t="s">
        <v>108</v>
      </c>
      <c r="Q51" s="93"/>
      <c r="R51" s="116">
        <v>31701</v>
      </c>
    </row>
    <row r="52" spans="1:18" ht="22.5" customHeight="1" x14ac:dyDescent="0.15">
      <c r="A52" s="46"/>
      <c r="B52" s="54" t="s">
        <v>109</v>
      </c>
      <c r="C52" s="122"/>
      <c r="D52" s="125"/>
      <c r="E52" s="128"/>
      <c r="F52" s="122"/>
      <c r="G52" s="125"/>
      <c r="H52" s="125"/>
      <c r="I52" s="125"/>
      <c r="J52" s="154">
        <f t="shared" si="0"/>
        <v>0</v>
      </c>
      <c r="K52" s="122"/>
      <c r="L52" s="128"/>
      <c r="M52" s="136" t="e">
        <f t="shared" si="2"/>
        <v>#DIV/0!</v>
      </c>
      <c r="O52" s="132">
        <f>F52</f>
        <v>0</v>
      </c>
      <c r="P52" s="32"/>
      <c r="Q52" s="34" t="s">
        <v>110</v>
      </c>
      <c r="R52" s="116"/>
    </row>
    <row r="53" spans="1:18" ht="22.5" customHeight="1" x14ac:dyDescent="0.15">
      <c r="A53" s="46"/>
      <c r="B53" s="58" t="s">
        <v>111</v>
      </c>
      <c r="C53" s="123"/>
      <c r="D53" s="126"/>
      <c r="E53" s="129"/>
      <c r="F53" s="123"/>
      <c r="G53" s="126"/>
      <c r="H53" s="126"/>
      <c r="I53" s="126"/>
      <c r="J53" s="155">
        <f t="shared" si="0"/>
        <v>0</v>
      </c>
      <c r="K53" s="123"/>
      <c r="L53" s="129"/>
      <c r="M53" s="137" t="e">
        <f t="shared" si="2"/>
        <v>#DIV/0!</v>
      </c>
      <c r="O53" s="132">
        <f>F53</f>
        <v>0</v>
      </c>
      <c r="P53" s="32"/>
      <c r="Q53" s="34" t="s">
        <v>112</v>
      </c>
      <c r="R53" s="116"/>
    </row>
    <row r="54" spans="1:18" ht="22.5" customHeight="1" x14ac:dyDescent="0.15">
      <c r="A54" s="119" t="s">
        <v>113</v>
      </c>
      <c r="B54" s="149"/>
      <c r="C54" s="121">
        <v>1562185</v>
      </c>
      <c r="D54" s="124">
        <v>331412</v>
      </c>
      <c r="E54" s="127">
        <v>92499</v>
      </c>
      <c r="F54" s="43">
        <v>5888</v>
      </c>
      <c r="G54" s="41">
        <v>842</v>
      </c>
      <c r="H54" s="59">
        <v>193</v>
      </c>
      <c r="I54" s="59">
        <v>1637</v>
      </c>
      <c r="J54" s="60">
        <f t="shared" si="0"/>
        <v>8560</v>
      </c>
      <c r="K54" s="43">
        <v>8297</v>
      </c>
      <c r="L54" s="42">
        <v>897</v>
      </c>
      <c r="M54" s="135">
        <f t="shared" si="2"/>
        <v>160.57416267942583</v>
      </c>
      <c r="O54" s="132">
        <f>SUM(F54:F57)</f>
        <v>6712</v>
      </c>
      <c r="P54" s="93" t="s">
        <v>114</v>
      </c>
      <c r="Q54" s="93"/>
      <c r="R54" s="116">
        <v>41800</v>
      </c>
    </row>
    <row r="55" spans="1:18" ht="22.5" customHeight="1" x14ac:dyDescent="0.15">
      <c r="A55" s="49"/>
      <c r="B55" s="61" t="s">
        <v>115</v>
      </c>
      <c r="C55" s="122"/>
      <c r="D55" s="125"/>
      <c r="E55" s="128"/>
      <c r="F55" s="62">
        <v>142</v>
      </c>
      <c r="G55" s="41">
        <v>18</v>
      </c>
      <c r="H55" s="63">
        <v>0</v>
      </c>
      <c r="I55" s="63">
        <v>0</v>
      </c>
      <c r="J55" s="64">
        <f t="shared" si="0"/>
        <v>160</v>
      </c>
      <c r="K55" s="62">
        <v>203</v>
      </c>
      <c r="L55" s="65">
        <v>24</v>
      </c>
      <c r="M55" s="136" t="e">
        <f t="shared" si="2"/>
        <v>#DIV/0!</v>
      </c>
      <c r="O55" s="132"/>
      <c r="P55" s="32"/>
      <c r="Q55" s="34" t="s">
        <v>116</v>
      </c>
      <c r="R55" s="116"/>
    </row>
    <row r="56" spans="1:18" ht="22.5" customHeight="1" x14ac:dyDescent="0.15">
      <c r="A56" s="49"/>
      <c r="B56" s="66" t="s">
        <v>117</v>
      </c>
      <c r="C56" s="122"/>
      <c r="D56" s="125"/>
      <c r="E56" s="128"/>
      <c r="F56" s="67">
        <v>142</v>
      </c>
      <c r="G56" s="41">
        <v>18</v>
      </c>
      <c r="H56" s="63">
        <v>0</v>
      </c>
      <c r="I56" s="63">
        <v>0</v>
      </c>
      <c r="J56" s="64">
        <f t="shared" si="0"/>
        <v>160</v>
      </c>
      <c r="K56" s="67">
        <v>196</v>
      </c>
      <c r="L56" s="55">
        <v>24</v>
      </c>
      <c r="M56" s="136" t="e">
        <f t="shared" si="2"/>
        <v>#DIV/0!</v>
      </c>
      <c r="O56" s="132"/>
      <c r="P56" s="32"/>
      <c r="Q56" s="34" t="s">
        <v>118</v>
      </c>
      <c r="R56" s="116"/>
    </row>
    <row r="57" spans="1:18" ht="22.5" customHeight="1" x14ac:dyDescent="0.15">
      <c r="A57" s="51"/>
      <c r="B57" s="66" t="s">
        <v>119</v>
      </c>
      <c r="C57" s="123"/>
      <c r="D57" s="126"/>
      <c r="E57" s="129"/>
      <c r="F57" s="43">
        <v>540</v>
      </c>
      <c r="G57" s="41">
        <v>30</v>
      </c>
      <c r="H57" s="63">
        <v>0</v>
      </c>
      <c r="I57" s="63">
        <v>0</v>
      </c>
      <c r="J57" s="64">
        <f t="shared" si="0"/>
        <v>570</v>
      </c>
      <c r="K57" s="43">
        <v>757</v>
      </c>
      <c r="L57" s="42">
        <v>80</v>
      </c>
      <c r="M57" s="137" t="e">
        <f t="shared" si="2"/>
        <v>#DIV/0!</v>
      </c>
      <c r="O57" s="132"/>
      <c r="P57" s="32"/>
      <c r="Q57" s="32" t="s">
        <v>120</v>
      </c>
      <c r="R57" s="116"/>
    </row>
    <row r="58" spans="1:18" ht="22.5" customHeight="1" x14ac:dyDescent="0.15">
      <c r="A58" s="91" t="s">
        <v>121</v>
      </c>
      <c r="B58" s="149"/>
      <c r="C58" s="43">
        <v>1386977</v>
      </c>
      <c r="D58" s="41">
        <v>332417</v>
      </c>
      <c r="E58" s="42">
        <v>50982</v>
      </c>
      <c r="F58" s="43">
        <v>6889</v>
      </c>
      <c r="G58" s="41">
        <v>708</v>
      </c>
      <c r="H58" s="41">
        <v>200</v>
      </c>
      <c r="I58" s="41">
        <v>495</v>
      </c>
      <c r="J58" s="44">
        <f t="shared" si="0"/>
        <v>8292</v>
      </c>
      <c r="K58" s="43">
        <v>6258</v>
      </c>
      <c r="L58" s="42">
        <v>963</v>
      </c>
      <c r="M58" s="52">
        <f>(O58*1000)/R58</f>
        <v>267.96063635302812</v>
      </c>
      <c r="O58" s="27">
        <f>F58</f>
        <v>6889</v>
      </c>
      <c r="P58" s="93" t="s">
        <v>122</v>
      </c>
      <c r="Q58" s="94"/>
      <c r="R58" s="87">
        <v>25709</v>
      </c>
    </row>
    <row r="59" spans="1:18" ht="22.5" customHeight="1" x14ac:dyDescent="0.15">
      <c r="A59" s="91" t="s">
        <v>123</v>
      </c>
      <c r="B59" s="149"/>
      <c r="C59" s="43">
        <v>14190000</v>
      </c>
      <c r="D59" s="41">
        <v>286829</v>
      </c>
      <c r="E59" s="42">
        <v>34122</v>
      </c>
      <c r="F59" s="43">
        <v>3864</v>
      </c>
      <c r="G59" s="41">
        <v>548</v>
      </c>
      <c r="H59" s="41">
        <v>55</v>
      </c>
      <c r="I59" s="41"/>
      <c r="J59" s="44">
        <f t="shared" si="0"/>
        <v>4467</v>
      </c>
      <c r="K59" s="43"/>
      <c r="L59" s="42"/>
      <c r="M59" s="52">
        <f t="shared" ref="M59:M122" si="3">(O59*1000)/R59</f>
        <v>200.95693779904306</v>
      </c>
      <c r="O59" s="27">
        <f>F59</f>
        <v>3864</v>
      </c>
      <c r="P59" s="93" t="s">
        <v>124</v>
      </c>
      <c r="Q59" s="94"/>
      <c r="R59" s="87">
        <v>19228</v>
      </c>
    </row>
    <row r="60" spans="1:18" ht="22.5" customHeight="1" x14ac:dyDescent="0.15">
      <c r="A60" s="91" t="s">
        <v>125</v>
      </c>
      <c r="B60" s="92"/>
      <c r="C60" s="43">
        <v>3539817</v>
      </c>
      <c r="D60" s="41">
        <v>870403</v>
      </c>
      <c r="E60" s="42">
        <v>50688</v>
      </c>
      <c r="F60" s="43">
        <v>9653</v>
      </c>
      <c r="G60" s="41">
        <v>1393</v>
      </c>
      <c r="H60" s="41">
        <v>66</v>
      </c>
      <c r="I60" s="41">
        <v>0</v>
      </c>
      <c r="J60" s="44">
        <f t="shared" si="0"/>
        <v>11112</v>
      </c>
      <c r="K60" s="43">
        <v>9499</v>
      </c>
      <c r="L60" s="42">
        <v>1318</v>
      </c>
      <c r="M60" s="52">
        <f t="shared" si="3"/>
        <v>176.09179466598562</v>
      </c>
      <c r="O60" s="27">
        <f>F60</f>
        <v>9653</v>
      </c>
      <c r="P60" s="93" t="s">
        <v>126</v>
      </c>
      <c r="Q60" s="94"/>
      <c r="R60" s="87">
        <v>54818</v>
      </c>
    </row>
    <row r="61" spans="1:18" ht="22.5" customHeight="1" x14ac:dyDescent="0.15">
      <c r="A61" s="119" t="s">
        <v>127</v>
      </c>
      <c r="B61" s="92"/>
      <c r="C61" s="121">
        <v>3304920</v>
      </c>
      <c r="D61" s="124">
        <v>997052</v>
      </c>
      <c r="E61" s="127">
        <v>222773</v>
      </c>
      <c r="F61" s="121">
        <v>27800</v>
      </c>
      <c r="G61" s="124">
        <v>6017</v>
      </c>
      <c r="H61" s="124">
        <v>2200</v>
      </c>
      <c r="I61" s="124">
        <v>0</v>
      </c>
      <c r="J61" s="153">
        <f t="shared" si="0"/>
        <v>36017</v>
      </c>
      <c r="K61" s="121">
        <v>29189</v>
      </c>
      <c r="L61" s="127">
        <v>5118</v>
      </c>
      <c r="M61" s="157">
        <f t="shared" si="3"/>
        <v>421.38450578266867</v>
      </c>
      <c r="O61" s="156">
        <f>F61</f>
        <v>27800</v>
      </c>
      <c r="P61" s="93" t="s">
        <v>128</v>
      </c>
      <c r="Q61" s="94"/>
      <c r="R61" s="116">
        <v>65973</v>
      </c>
    </row>
    <row r="62" spans="1:18" ht="22.5" customHeight="1" x14ac:dyDescent="0.15">
      <c r="A62" s="68"/>
      <c r="B62" s="69" t="s">
        <v>129</v>
      </c>
      <c r="C62" s="122"/>
      <c r="D62" s="125"/>
      <c r="E62" s="128"/>
      <c r="F62" s="122"/>
      <c r="G62" s="125"/>
      <c r="H62" s="125"/>
      <c r="I62" s="125"/>
      <c r="J62" s="154">
        <f t="shared" si="0"/>
        <v>0</v>
      </c>
      <c r="K62" s="122"/>
      <c r="L62" s="128"/>
      <c r="M62" s="158" t="e">
        <f t="shared" si="3"/>
        <v>#DIV/0!</v>
      </c>
      <c r="O62" s="156"/>
      <c r="P62" s="35"/>
      <c r="Q62" s="32" t="s">
        <v>130</v>
      </c>
      <c r="R62" s="116"/>
    </row>
    <row r="63" spans="1:18" ht="22.5" customHeight="1" x14ac:dyDescent="0.15">
      <c r="A63" s="70"/>
      <c r="B63" s="58" t="s">
        <v>131</v>
      </c>
      <c r="C63" s="122"/>
      <c r="D63" s="125"/>
      <c r="E63" s="128"/>
      <c r="F63" s="122"/>
      <c r="G63" s="125"/>
      <c r="H63" s="125"/>
      <c r="I63" s="125"/>
      <c r="J63" s="154">
        <f t="shared" si="0"/>
        <v>0</v>
      </c>
      <c r="K63" s="122"/>
      <c r="L63" s="128"/>
      <c r="M63" s="158" t="e">
        <f t="shared" si="3"/>
        <v>#DIV/0!</v>
      </c>
      <c r="O63" s="156"/>
      <c r="P63" s="35"/>
      <c r="Q63" s="32" t="s">
        <v>132</v>
      </c>
      <c r="R63" s="116"/>
    </row>
    <row r="64" spans="1:18" ht="22.5" customHeight="1" x14ac:dyDescent="0.15">
      <c r="A64" s="49"/>
      <c r="B64" s="58" t="s">
        <v>133</v>
      </c>
      <c r="C64" s="122"/>
      <c r="D64" s="125"/>
      <c r="E64" s="128"/>
      <c r="F64" s="122"/>
      <c r="G64" s="125"/>
      <c r="H64" s="125"/>
      <c r="I64" s="125"/>
      <c r="J64" s="154">
        <f t="shared" si="0"/>
        <v>0</v>
      </c>
      <c r="K64" s="122"/>
      <c r="L64" s="128"/>
      <c r="M64" s="158" t="e">
        <f t="shared" si="3"/>
        <v>#DIV/0!</v>
      </c>
      <c r="O64" s="156"/>
      <c r="P64" s="32"/>
      <c r="Q64" s="32" t="s">
        <v>134</v>
      </c>
      <c r="R64" s="116"/>
    </row>
    <row r="65" spans="1:18" ht="22.5" customHeight="1" x14ac:dyDescent="0.15">
      <c r="A65" s="46"/>
      <c r="B65" s="58" t="s">
        <v>135</v>
      </c>
      <c r="C65" s="122"/>
      <c r="D65" s="125"/>
      <c r="E65" s="128"/>
      <c r="F65" s="122"/>
      <c r="G65" s="125"/>
      <c r="H65" s="125"/>
      <c r="I65" s="125"/>
      <c r="J65" s="154">
        <f t="shared" si="0"/>
        <v>0</v>
      </c>
      <c r="K65" s="122"/>
      <c r="L65" s="128"/>
      <c r="M65" s="158" t="e">
        <f t="shared" si="3"/>
        <v>#DIV/0!</v>
      </c>
      <c r="O65" s="156"/>
      <c r="P65" s="32"/>
      <c r="Q65" s="32" t="s">
        <v>136</v>
      </c>
      <c r="R65" s="116"/>
    </row>
    <row r="66" spans="1:18" ht="22.5" customHeight="1" x14ac:dyDescent="0.15">
      <c r="A66" s="46"/>
      <c r="B66" s="58" t="s">
        <v>137</v>
      </c>
      <c r="C66" s="122"/>
      <c r="D66" s="125"/>
      <c r="E66" s="128"/>
      <c r="F66" s="122"/>
      <c r="G66" s="125"/>
      <c r="H66" s="125"/>
      <c r="I66" s="125"/>
      <c r="J66" s="154">
        <f t="shared" si="0"/>
        <v>0</v>
      </c>
      <c r="K66" s="122"/>
      <c r="L66" s="128"/>
      <c r="M66" s="158" t="e">
        <f t="shared" si="3"/>
        <v>#DIV/0!</v>
      </c>
      <c r="O66" s="156"/>
      <c r="P66" s="32"/>
      <c r="Q66" s="32" t="s">
        <v>138</v>
      </c>
      <c r="R66" s="116"/>
    </row>
    <row r="67" spans="1:18" ht="22.5" customHeight="1" x14ac:dyDescent="0.15">
      <c r="A67" s="46"/>
      <c r="B67" s="54" t="s">
        <v>139</v>
      </c>
      <c r="C67" s="122"/>
      <c r="D67" s="125"/>
      <c r="E67" s="128"/>
      <c r="F67" s="122"/>
      <c r="G67" s="125"/>
      <c r="H67" s="125"/>
      <c r="I67" s="125"/>
      <c r="J67" s="154">
        <f t="shared" si="0"/>
        <v>0</v>
      </c>
      <c r="K67" s="122"/>
      <c r="L67" s="128"/>
      <c r="M67" s="158" t="e">
        <f t="shared" si="3"/>
        <v>#DIV/0!</v>
      </c>
      <c r="O67" s="156"/>
      <c r="P67" s="32"/>
      <c r="Q67" s="32" t="s">
        <v>140</v>
      </c>
      <c r="R67" s="116"/>
    </row>
    <row r="68" spans="1:18" ht="22.5" customHeight="1" x14ac:dyDescent="0.15">
      <c r="A68" s="46"/>
      <c r="B68" s="58" t="s">
        <v>141</v>
      </c>
      <c r="C68" s="122"/>
      <c r="D68" s="125"/>
      <c r="E68" s="128"/>
      <c r="F68" s="122"/>
      <c r="G68" s="125"/>
      <c r="H68" s="125"/>
      <c r="I68" s="125"/>
      <c r="J68" s="154">
        <f t="shared" si="0"/>
        <v>0</v>
      </c>
      <c r="K68" s="122"/>
      <c r="L68" s="128"/>
      <c r="M68" s="158" t="e">
        <f t="shared" si="3"/>
        <v>#DIV/0!</v>
      </c>
      <c r="O68" s="156"/>
      <c r="P68" s="32"/>
      <c r="Q68" s="32" t="s">
        <v>142</v>
      </c>
      <c r="R68" s="116"/>
    </row>
    <row r="69" spans="1:18" ht="22.5" customHeight="1" x14ac:dyDescent="0.15">
      <c r="A69" s="46"/>
      <c r="B69" s="58" t="s">
        <v>143</v>
      </c>
      <c r="C69" s="123"/>
      <c r="D69" s="126"/>
      <c r="E69" s="129"/>
      <c r="F69" s="123"/>
      <c r="G69" s="126"/>
      <c r="H69" s="126"/>
      <c r="I69" s="126"/>
      <c r="J69" s="155">
        <f t="shared" si="0"/>
        <v>0</v>
      </c>
      <c r="K69" s="123"/>
      <c r="L69" s="129"/>
      <c r="M69" s="159" t="e">
        <f t="shared" si="3"/>
        <v>#DIV/0!</v>
      </c>
      <c r="O69" s="156"/>
      <c r="P69" s="32"/>
      <c r="Q69" s="32" t="s">
        <v>144</v>
      </c>
      <c r="R69" s="116"/>
    </row>
    <row r="70" spans="1:18" ht="22.5" customHeight="1" x14ac:dyDescent="0.15">
      <c r="A70" s="119" t="s">
        <v>145</v>
      </c>
      <c r="B70" s="149"/>
      <c r="C70" s="121">
        <v>7775428</v>
      </c>
      <c r="D70" s="124">
        <v>2185982</v>
      </c>
      <c r="E70" s="127">
        <v>99086</v>
      </c>
      <c r="F70" s="121">
        <v>21000</v>
      </c>
      <c r="G70" s="124">
        <v>2948</v>
      </c>
      <c r="H70" s="124">
        <v>0</v>
      </c>
      <c r="I70" s="124">
        <v>580</v>
      </c>
      <c r="J70" s="153">
        <f t="shared" si="0"/>
        <v>24528</v>
      </c>
      <c r="K70" s="121">
        <v>2100</v>
      </c>
      <c r="L70" s="127">
        <v>2892</v>
      </c>
      <c r="M70" s="135">
        <f t="shared" si="3"/>
        <v>214.04982264443265</v>
      </c>
      <c r="O70" s="132">
        <f>F70</f>
        <v>21000</v>
      </c>
      <c r="P70" s="93" t="s">
        <v>146</v>
      </c>
      <c r="Q70" s="94"/>
      <c r="R70" s="116">
        <v>98108</v>
      </c>
    </row>
    <row r="71" spans="1:18" ht="22.5" customHeight="1" x14ac:dyDescent="0.15">
      <c r="A71" s="51"/>
      <c r="B71" s="66" t="s">
        <v>147</v>
      </c>
      <c r="C71" s="122"/>
      <c r="D71" s="125"/>
      <c r="E71" s="128"/>
      <c r="F71" s="122"/>
      <c r="G71" s="125"/>
      <c r="H71" s="125"/>
      <c r="I71" s="125"/>
      <c r="J71" s="154">
        <f t="shared" si="0"/>
        <v>0</v>
      </c>
      <c r="K71" s="122"/>
      <c r="L71" s="128"/>
      <c r="M71" s="136" t="e">
        <f t="shared" si="3"/>
        <v>#DIV/0!</v>
      </c>
      <c r="O71" s="132">
        <f>F71</f>
        <v>0</v>
      </c>
      <c r="P71" s="32"/>
      <c r="Q71" s="36" t="s">
        <v>148</v>
      </c>
      <c r="R71" s="116"/>
    </row>
    <row r="72" spans="1:18" ht="22.5" customHeight="1" x14ac:dyDescent="0.15">
      <c r="A72" s="91" t="s">
        <v>149</v>
      </c>
      <c r="B72" s="149"/>
      <c r="C72" s="122"/>
      <c r="D72" s="125"/>
      <c r="E72" s="128"/>
      <c r="F72" s="122"/>
      <c r="G72" s="125"/>
      <c r="H72" s="125"/>
      <c r="I72" s="125"/>
      <c r="J72" s="154">
        <f t="shared" si="0"/>
        <v>0</v>
      </c>
      <c r="K72" s="122"/>
      <c r="L72" s="128"/>
      <c r="M72" s="136" t="e">
        <f t="shared" si="3"/>
        <v>#DIV/0!</v>
      </c>
      <c r="O72" s="132">
        <f>F72</f>
        <v>0</v>
      </c>
      <c r="P72" s="93" t="s">
        <v>150</v>
      </c>
      <c r="Q72" s="94"/>
      <c r="R72" s="116"/>
    </row>
    <row r="73" spans="1:18" ht="22.5" customHeight="1" x14ac:dyDescent="0.15">
      <c r="A73" s="91" t="s">
        <v>151</v>
      </c>
      <c r="B73" s="149"/>
      <c r="C73" s="122"/>
      <c r="D73" s="125"/>
      <c r="E73" s="128"/>
      <c r="F73" s="122"/>
      <c r="G73" s="125"/>
      <c r="H73" s="125"/>
      <c r="I73" s="125"/>
      <c r="J73" s="154">
        <f t="shared" si="0"/>
        <v>0</v>
      </c>
      <c r="K73" s="122"/>
      <c r="L73" s="128"/>
      <c r="M73" s="136" t="e">
        <f t="shared" si="3"/>
        <v>#DIV/0!</v>
      </c>
      <c r="O73" s="132">
        <f>F73</f>
        <v>0</v>
      </c>
      <c r="P73" s="93" t="s">
        <v>152</v>
      </c>
      <c r="Q73" s="94"/>
      <c r="R73" s="116"/>
    </row>
    <row r="74" spans="1:18" ht="22.5" customHeight="1" x14ac:dyDescent="0.15">
      <c r="A74" s="91" t="s">
        <v>153</v>
      </c>
      <c r="B74" s="149"/>
      <c r="C74" s="123"/>
      <c r="D74" s="126"/>
      <c r="E74" s="129"/>
      <c r="F74" s="123"/>
      <c r="G74" s="126"/>
      <c r="H74" s="126"/>
      <c r="I74" s="126"/>
      <c r="J74" s="155">
        <f t="shared" si="0"/>
        <v>0</v>
      </c>
      <c r="K74" s="123"/>
      <c r="L74" s="129"/>
      <c r="M74" s="137" t="e">
        <f t="shared" si="3"/>
        <v>#DIV/0!</v>
      </c>
      <c r="O74" s="132">
        <f>F74</f>
        <v>0</v>
      </c>
      <c r="P74" s="93" t="s">
        <v>154</v>
      </c>
      <c r="Q74" s="94"/>
      <c r="R74" s="116"/>
    </row>
    <row r="75" spans="1:18" ht="22.5" customHeight="1" x14ac:dyDescent="0.15">
      <c r="A75" s="160" t="s">
        <v>155</v>
      </c>
      <c r="B75" s="161"/>
      <c r="C75" s="121">
        <v>2505446</v>
      </c>
      <c r="D75" s="124">
        <v>846681</v>
      </c>
      <c r="E75" s="178">
        <v>67488</v>
      </c>
      <c r="F75" s="121">
        <v>4595</v>
      </c>
      <c r="G75" s="124">
        <v>893</v>
      </c>
      <c r="H75" s="124"/>
      <c r="I75" s="124"/>
      <c r="J75" s="153">
        <f t="shared" si="0"/>
        <v>5488</v>
      </c>
      <c r="K75" s="121">
        <v>6551</v>
      </c>
      <c r="L75" s="127">
        <v>788</v>
      </c>
      <c r="M75" s="135">
        <f t="shared" si="3"/>
        <v>165.00834838313966</v>
      </c>
      <c r="O75" s="132">
        <f>SUM(F75:F77)</f>
        <v>9685</v>
      </c>
      <c r="P75" s="93" t="s">
        <v>156</v>
      </c>
      <c r="Q75" s="94"/>
      <c r="R75" s="116">
        <v>58694</v>
      </c>
    </row>
    <row r="76" spans="1:18" ht="22.5" customHeight="1" x14ac:dyDescent="0.15">
      <c r="A76" s="51"/>
      <c r="B76" s="71" t="s">
        <v>157</v>
      </c>
      <c r="C76" s="122"/>
      <c r="D76" s="125"/>
      <c r="E76" s="179"/>
      <c r="F76" s="123"/>
      <c r="G76" s="126"/>
      <c r="H76" s="126"/>
      <c r="I76" s="126"/>
      <c r="J76" s="155"/>
      <c r="K76" s="123"/>
      <c r="L76" s="129"/>
      <c r="M76" s="136" t="e">
        <f t="shared" si="3"/>
        <v>#DIV/0!</v>
      </c>
      <c r="O76" s="132"/>
      <c r="P76" s="32"/>
      <c r="Q76" s="36" t="s">
        <v>158</v>
      </c>
      <c r="R76" s="116"/>
    </row>
    <row r="77" spans="1:18" ht="22.5" customHeight="1" x14ac:dyDescent="0.15">
      <c r="A77" s="91" t="s">
        <v>159</v>
      </c>
      <c r="B77" s="92"/>
      <c r="C77" s="123"/>
      <c r="D77" s="126"/>
      <c r="E77" s="180"/>
      <c r="F77" s="43">
        <v>5090</v>
      </c>
      <c r="G77" s="41">
        <v>795</v>
      </c>
      <c r="H77" s="41"/>
      <c r="I77" s="41"/>
      <c r="J77" s="44">
        <f t="shared" si="0"/>
        <v>5885</v>
      </c>
      <c r="K77" s="43">
        <v>4658</v>
      </c>
      <c r="L77" s="42">
        <v>630</v>
      </c>
      <c r="M77" s="137" t="e">
        <f t="shared" si="3"/>
        <v>#DIV/0!</v>
      </c>
      <c r="O77" s="132"/>
      <c r="P77" s="93" t="s">
        <v>160</v>
      </c>
      <c r="Q77" s="94"/>
      <c r="R77" s="116"/>
    </row>
    <row r="78" spans="1:18" ht="22.5" customHeight="1" x14ac:dyDescent="0.15">
      <c r="A78" s="91" t="s">
        <v>161</v>
      </c>
      <c r="B78" s="92"/>
      <c r="C78" s="43">
        <v>818796</v>
      </c>
      <c r="D78" s="41">
        <v>236326</v>
      </c>
      <c r="E78" s="42">
        <v>72468</v>
      </c>
      <c r="F78" s="43">
        <v>6700</v>
      </c>
      <c r="G78" s="41">
        <v>991</v>
      </c>
      <c r="H78" s="41">
        <v>0</v>
      </c>
      <c r="I78" s="41">
        <v>0</v>
      </c>
      <c r="J78" s="44">
        <f t="shared" si="0"/>
        <v>7691</v>
      </c>
      <c r="K78" s="43">
        <v>6671</v>
      </c>
      <c r="L78" s="42">
        <v>961</v>
      </c>
      <c r="M78" s="52">
        <f t="shared" si="3"/>
        <v>229.99553740002059</v>
      </c>
      <c r="O78" s="27">
        <f t="shared" ref="O78:O123" si="4">F78</f>
        <v>6700</v>
      </c>
      <c r="P78" s="93" t="s">
        <v>162</v>
      </c>
      <c r="Q78" s="94"/>
      <c r="R78" s="88">
        <v>29131</v>
      </c>
    </row>
    <row r="79" spans="1:18" ht="22.5" customHeight="1" x14ac:dyDescent="0.15">
      <c r="A79" s="119" t="s">
        <v>163</v>
      </c>
      <c r="B79" s="149"/>
      <c r="C79" s="121">
        <v>3241723</v>
      </c>
      <c r="D79" s="124">
        <v>964781</v>
      </c>
      <c r="E79" s="127">
        <v>18150</v>
      </c>
      <c r="F79" s="121">
        <v>17200</v>
      </c>
      <c r="G79" s="124">
        <v>4710</v>
      </c>
      <c r="H79" s="124"/>
      <c r="I79" s="124"/>
      <c r="J79" s="153">
        <f t="shared" si="0"/>
        <v>21910</v>
      </c>
      <c r="K79" s="121">
        <v>21287</v>
      </c>
      <c r="L79" s="127">
        <v>4939</v>
      </c>
      <c r="M79" s="135">
        <f t="shared" si="3"/>
        <v>183.5959181930746</v>
      </c>
      <c r="O79" s="132">
        <f t="shared" si="4"/>
        <v>17200</v>
      </c>
      <c r="P79" s="93" t="s">
        <v>164</v>
      </c>
      <c r="Q79" s="94"/>
      <c r="R79" s="116">
        <v>93684</v>
      </c>
    </row>
    <row r="80" spans="1:18" ht="22.5" customHeight="1" x14ac:dyDescent="0.15">
      <c r="A80" s="72"/>
      <c r="B80" s="73" t="s">
        <v>165</v>
      </c>
      <c r="C80" s="122"/>
      <c r="D80" s="125"/>
      <c r="E80" s="128"/>
      <c r="F80" s="122"/>
      <c r="G80" s="125"/>
      <c r="H80" s="125"/>
      <c r="I80" s="125"/>
      <c r="J80" s="154">
        <f t="shared" si="0"/>
        <v>0</v>
      </c>
      <c r="K80" s="122"/>
      <c r="L80" s="128"/>
      <c r="M80" s="136" t="e">
        <f t="shared" si="3"/>
        <v>#DIV/0!</v>
      </c>
      <c r="O80" s="132">
        <f t="shared" si="4"/>
        <v>0</v>
      </c>
      <c r="P80" s="37"/>
      <c r="Q80" s="36" t="s">
        <v>165</v>
      </c>
      <c r="R80" s="116"/>
    </row>
    <row r="81" spans="1:18" ht="22.5" customHeight="1" x14ac:dyDescent="0.15">
      <c r="A81" s="72"/>
      <c r="B81" s="73" t="s">
        <v>166</v>
      </c>
      <c r="C81" s="122"/>
      <c r="D81" s="125"/>
      <c r="E81" s="128"/>
      <c r="F81" s="122"/>
      <c r="G81" s="125"/>
      <c r="H81" s="125"/>
      <c r="I81" s="125"/>
      <c r="J81" s="154">
        <f t="shared" si="0"/>
        <v>0</v>
      </c>
      <c r="K81" s="122"/>
      <c r="L81" s="128"/>
      <c r="M81" s="136" t="e">
        <f t="shared" si="3"/>
        <v>#DIV/0!</v>
      </c>
      <c r="O81" s="132">
        <f t="shared" si="4"/>
        <v>0</v>
      </c>
      <c r="P81" s="37"/>
      <c r="Q81" s="36" t="s">
        <v>166</v>
      </c>
      <c r="R81" s="116"/>
    </row>
    <row r="82" spans="1:18" ht="22.5" customHeight="1" x14ac:dyDescent="0.15">
      <c r="A82" s="72"/>
      <c r="B82" s="73" t="s">
        <v>167</v>
      </c>
      <c r="C82" s="122"/>
      <c r="D82" s="125"/>
      <c r="E82" s="128"/>
      <c r="F82" s="122"/>
      <c r="G82" s="125"/>
      <c r="H82" s="125"/>
      <c r="I82" s="125"/>
      <c r="J82" s="154">
        <f t="shared" si="0"/>
        <v>0</v>
      </c>
      <c r="K82" s="122"/>
      <c r="L82" s="128"/>
      <c r="M82" s="136" t="e">
        <f t="shared" si="3"/>
        <v>#DIV/0!</v>
      </c>
      <c r="O82" s="132">
        <f t="shared" si="4"/>
        <v>0</v>
      </c>
      <c r="P82" s="37"/>
      <c r="Q82" s="36" t="s">
        <v>167</v>
      </c>
      <c r="R82" s="116"/>
    </row>
    <row r="83" spans="1:18" ht="22.5" customHeight="1" x14ac:dyDescent="0.15">
      <c r="A83" s="74"/>
      <c r="B83" s="75" t="s">
        <v>168</v>
      </c>
      <c r="C83" s="123"/>
      <c r="D83" s="126"/>
      <c r="E83" s="129"/>
      <c r="F83" s="123"/>
      <c r="G83" s="126"/>
      <c r="H83" s="126"/>
      <c r="I83" s="126"/>
      <c r="J83" s="155">
        <f t="shared" si="0"/>
        <v>0</v>
      </c>
      <c r="K83" s="123"/>
      <c r="L83" s="129"/>
      <c r="M83" s="137" t="e">
        <f t="shared" si="3"/>
        <v>#DIV/0!</v>
      </c>
      <c r="O83" s="132">
        <f t="shared" si="4"/>
        <v>0</v>
      </c>
      <c r="P83" s="37"/>
      <c r="Q83" s="36" t="s">
        <v>168</v>
      </c>
      <c r="R83" s="116"/>
    </row>
    <row r="84" spans="1:18" ht="22.5" customHeight="1" x14ac:dyDescent="0.15">
      <c r="A84" s="117" t="s">
        <v>169</v>
      </c>
      <c r="B84" s="133"/>
      <c r="C84" s="76">
        <v>445383</v>
      </c>
      <c r="D84" s="77">
        <v>105155</v>
      </c>
      <c r="E84" s="57">
        <v>14520</v>
      </c>
      <c r="F84" s="76">
        <v>3128</v>
      </c>
      <c r="G84" s="77">
        <v>330</v>
      </c>
      <c r="H84" s="77">
        <v>320</v>
      </c>
      <c r="I84" s="77">
        <v>10742</v>
      </c>
      <c r="J84" s="44">
        <f>SUM(F84:I84)</f>
        <v>14520</v>
      </c>
      <c r="K84" s="76">
        <v>3238</v>
      </c>
      <c r="L84" s="57">
        <v>317</v>
      </c>
      <c r="M84" s="52">
        <f>(O84*1000)/R84</f>
        <v>736.86690223792698</v>
      </c>
      <c r="O84" s="27">
        <f>F84</f>
        <v>3128</v>
      </c>
      <c r="P84" s="118" t="s">
        <v>170</v>
      </c>
      <c r="Q84" s="94"/>
      <c r="R84" s="88">
        <v>4245</v>
      </c>
    </row>
    <row r="85" spans="1:18" ht="22.5" customHeight="1" x14ac:dyDescent="0.15">
      <c r="A85" s="117" t="s">
        <v>171</v>
      </c>
      <c r="B85" s="133"/>
      <c r="C85" s="76">
        <v>527824</v>
      </c>
      <c r="D85" s="77">
        <v>155082</v>
      </c>
      <c r="E85" s="57">
        <v>25016</v>
      </c>
      <c r="F85" s="76">
        <v>2810</v>
      </c>
      <c r="G85" s="77">
        <v>1473</v>
      </c>
      <c r="H85" s="77">
        <v>160</v>
      </c>
      <c r="I85" s="77">
        <v>214</v>
      </c>
      <c r="J85" s="44">
        <f t="shared" si="0"/>
        <v>4657</v>
      </c>
      <c r="K85" s="76">
        <v>3156</v>
      </c>
      <c r="L85" s="57">
        <v>1175</v>
      </c>
      <c r="M85" s="52">
        <f t="shared" si="3"/>
        <v>281</v>
      </c>
      <c r="O85" s="27">
        <f t="shared" si="4"/>
        <v>2810</v>
      </c>
      <c r="P85" s="118" t="s">
        <v>172</v>
      </c>
      <c r="Q85" s="94"/>
      <c r="R85" s="87">
        <v>10000</v>
      </c>
    </row>
    <row r="86" spans="1:18" ht="22.5" customHeight="1" x14ac:dyDescent="0.15">
      <c r="A86" s="162" t="s">
        <v>173</v>
      </c>
      <c r="B86" s="163"/>
      <c r="C86" s="121">
        <v>1775289</v>
      </c>
      <c r="D86" s="124">
        <v>655858</v>
      </c>
      <c r="E86" s="127">
        <v>32036</v>
      </c>
      <c r="F86" s="121">
        <v>5800</v>
      </c>
      <c r="G86" s="124">
        <v>1140</v>
      </c>
      <c r="H86" s="124">
        <v>200</v>
      </c>
      <c r="I86" s="181"/>
      <c r="J86" s="153">
        <f t="shared" si="0"/>
        <v>7140</v>
      </c>
      <c r="K86" s="121">
        <v>5756</v>
      </c>
      <c r="L86" s="127">
        <v>1095</v>
      </c>
      <c r="M86" s="135">
        <f t="shared" si="3"/>
        <v>294.29673229145527</v>
      </c>
      <c r="O86" s="164">
        <f>F86+F87</f>
        <v>5800</v>
      </c>
      <c r="P86" s="118" t="s">
        <v>174</v>
      </c>
      <c r="Q86" s="94"/>
      <c r="R86" s="116">
        <v>19708</v>
      </c>
    </row>
    <row r="87" spans="1:18" ht="22.5" customHeight="1" x14ac:dyDescent="0.15">
      <c r="A87" s="162" t="s">
        <v>175</v>
      </c>
      <c r="B87" s="163"/>
      <c r="C87" s="123"/>
      <c r="D87" s="126"/>
      <c r="E87" s="129"/>
      <c r="F87" s="123"/>
      <c r="G87" s="126"/>
      <c r="H87" s="126"/>
      <c r="I87" s="182"/>
      <c r="J87" s="155"/>
      <c r="K87" s="123"/>
      <c r="L87" s="129"/>
      <c r="M87" s="137"/>
      <c r="O87" s="164"/>
      <c r="P87" s="118" t="s">
        <v>174</v>
      </c>
      <c r="Q87" s="94"/>
      <c r="R87" s="116"/>
    </row>
    <row r="88" spans="1:18" ht="22.5" customHeight="1" x14ac:dyDescent="0.15">
      <c r="A88" s="117" t="s">
        <v>176</v>
      </c>
      <c r="B88" s="133"/>
      <c r="C88" s="43">
        <v>652494</v>
      </c>
      <c r="D88" s="41">
        <v>226788</v>
      </c>
      <c r="E88" s="42">
        <v>27697</v>
      </c>
      <c r="F88" s="43">
        <v>5800</v>
      </c>
      <c r="G88" s="41">
        <v>1029</v>
      </c>
      <c r="H88" s="41">
        <v>234</v>
      </c>
      <c r="I88" s="41">
        <v>308</v>
      </c>
      <c r="J88" s="44">
        <f t="shared" ref="J88:J123" si="5">SUM(F88:I88)</f>
        <v>7371</v>
      </c>
      <c r="K88" s="43">
        <v>6118</v>
      </c>
      <c r="L88" s="42">
        <v>984</v>
      </c>
      <c r="M88" s="52">
        <f t="shared" si="3"/>
        <v>373.90407426508511</v>
      </c>
      <c r="O88" s="27">
        <f t="shared" si="4"/>
        <v>5800</v>
      </c>
      <c r="P88" s="118" t="s">
        <v>177</v>
      </c>
      <c r="Q88" s="94"/>
      <c r="R88" s="88">
        <v>15512</v>
      </c>
    </row>
    <row r="89" spans="1:18" ht="22.5" customHeight="1" x14ac:dyDescent="0.15">
      <c r="A89" s="162" t="s">
        <v>178</v>
      </c>
      <c r="B89" s="163"/>
      <c r="C89" s="43">
        <v>879597</v>
      </c>
      <c r="D89" s="41">
        <v>393487</v>
      </c>
      <c r="E89" s="42">
        <v>37234</v>
      </c>
      <c r="F89" s="43">
        <v>6291</v>
      </c>
      <c r="G89" s="41">
        <v>703</v>
      </c>
      <c r="H89" s="41">
        <v>1000</v>
      </c>
      <c r="I89" s="41">
        <v>462</v>
      </c>
      <c r="J89" s="44">
        <f t="shared" si="5"/>
        <v>8456</v>
      </c>
      <c r="K89" s="43">
        <v>6423</v>
      </c>
      <c r="L89" s="42">
        <v>732</v>
      </c>
      <c r="M89" s="52">
        <f t="shared" si="3"/>
        <v>335.18035057808089</v>
      </c>
      <c r="O89" s="27">
        <f t="shared" si="4"/>
        <v>6291</v>
      </c>
      <c r="P89" s="118" t="s">
        <v>179</v>
      </c>
      <c r="Q89" s="94"/>
      <c r="R89" s="88">
        <v>18769</v>
      </c>
    </row>
    <row r="90" spans="1:18" ht="22.5" customHeight="1" x14ac:dyDescent="0.15">
      <c r="A90" s="162" t="s">
        <v>180</v>
      </c>
      <c r="B90" s="163"/>
      <c r="C90" s="43">
        <v>668016</v>
      </c>
      <c r="D90" s="41">
        <v>212061</v>
      </c>
      <c r="E90" s="42">
        <v>30963</v>
      </c>
      <c r="F90" s="43">
        <v>6019</v>
      </c>
      <c r="G90" s="41">
        <v>1681</v>
      </c>
      <c r="H90" s="41">
        <v>800</v>
      </c>
      <c r="I90" s="41"/>
      <c r="J90" s="44">
        <f t="shared" si="5"/>
        <v>8500</v>
      </c>
      <c r="K90" s="43">
        <v>5856</v>
      </c>
      <c r="L90" s="42">
        <v>1427</v>
      </c>
      <c r="M90" s="52">
        <f t="shared" si="3"/>
        <v>436.53901943719177</v>
      </c>
      <c r="O90" s="27">
        <f t="shared" si="4"/>
        <v>6019</v>
      </c>
      <c r="P90" s="118" t="s">
        <v>181</v>
      </c>
      <c r="Q90" s="94"/>
      <c r="R90" s="88">
        <v>13788</v>
      </c>
    </row>
    <row r="91" spans="1:18" ht="22.5" customHeight="1" x14ac:dyDescent="0.15">
      <c r="A91" s="160" t="s">
        <v>182</v>
      </c>
      <c r="B91" s="165"/>
      <c r="C91" s="121">
        <v>1002282</v>
      </c>
      <c r="D91" s="124">
        <v>235246</v>
      </c>
      <c r="E91" s="127">
        <v>24833</v>
      </c>
      <c r="F91" s="121">
        <v>5790</v>
      </c>
      <c r="G91" s="124">
        <v>575</v>
      </c>
      <c r="H91" s="124">
        <v>500</v>
      </c>
      <c r="I91" s="124"/>
      <c r="J91" s="153">
        <f t="shared" si="5"/>
        <v>6865</v>
      </c>
      <c r="K91" s="121">
        <v>5786</v>
      </c>
      <c r="L91" s="127">
        <v>930</v>
      </c>
      <c r="M91" s="135">
        <f t="shared" si="3"/>
        <v>314.04241470955145</v>
      </c>
      <c r="O91" s="156">
        <f t="shared" si="4"/>
        <v>5790</v>
      </c>
      <c r="P91" s="93" t="s">
        <v>183</v>
      </c>
      <c r="Q91" s="93"/>
      <c r="R91" s="166">
        <v>18437</v>
      </c>
    </row>
    <row r="92" spans="1:18" ht="22.5" customHeight="1" x14ac:dyDescent="0.15">
      <c r="A92" s="160" t="s">
        <v>184</v>
      </c>
      <c r="B92" s="165"/>
      <c r="C92" s="123"/>
      <c r="D92" s="126"/>
      <c r="E92" s="129"/>
      <c r="F92" s="123"/>
      <c r="G92" s="126"/>
      <c r="H92" s="126"/>
      <c r="I92" s="126"/>
      <c r="J92" s="155">
        <f t="shared" si="5"/>
        <v>0</v>
      </c>
      <c r="K92" s="123"/>
      <c r="L92" s="129"/>
      <c r="M92" s="137" t="e">
        <f t="shared" si="3"/>
        <v>#DIV/0!</v>
      </c>
      <c r="O92" s="156"/>
      <c r="P92" s="38"/>
      <c r="Q92" s="32" t="s">
        <v>185</v>
      </c>
      <c r="R92" s="166"/>
    </row>
    <row r="93" spans="1:18" ht="22.5" customHeight="1" x14ac:dyDescent="0.15">
      <c r="A93" s="162" t="s">
        <v>186</v>
      </c>
      <c r="B93" s="163"/>
      <c r="C93" s="43">
        <v>908032</v>
      </c>
      <c r="D93" s="41">
        <v>262276</v>
      </c>
      <c r="E93" s="42">
        <v>36388</v>
      </c>
      <c r="F93" s="43">
        <v>4900</v>
      </c>
      <c r="G93" s="41">
        <v>900</v>
      </c>
      <c r="H93" s="41">
        <v>200</v>
      </c>
      <c r="I93" s="41">
        <v>0</v>
      </c>
      <c r="J93" s="44">
        <f t="shared" si="5"/>
        <v>6000</v>
      </c>
      <c r="K93" s="43">
        <v>4854</v>
      </c>
      <c r="L93" s="42">
        <v>966</v>
      </c>
      <c r="M93" s="52">
        <f t="shared" si="3"/>
        <v>197.60454893737145</v>
      </c>
      <c r="O93" s="27">
        <f t="shared" si="4"/>
        <v>4900</v>
      </c>
      <c r="P93" s="118" t="s">
        <v>187</v>
      </c>
      <c r="Q93" s="94"/>
      <c r="R93" s="88">
        <v>24797</v>
      </c>
    </row>
    <row r="94" spans="1:18" ht="22.5" customHeight="1" x14ac:dyDescent="0.15">
      <c r="A94" s="162" t="s">
        <v>188</v>
      </c>
      <c r="B94" s="163"/>
      <c r="C94" s="43">
        <v>358596</v>
      </c>
      <c r="D94" s="41">
        <v>88488</v>
      </c>
      <c r="E94" s="42">
        <v>15355</v>
      </c>
      <c r="F94" s="43">
        <v>2400</v>
      </c>
      <c r="G94" s="41">
        <v>750</v>
      </c>
      <c r="H94" s="41">
        <v>200</v>
      </c>
      <c r="I94" s="41"/>
      <c r="J94" s="44">
        <f t="shared" si="5"/>
        <v>3350</v>
      </c>
      <c r="K94" s="43">
        <v>2221</v>
      </c>
      <c r="L94" s="42">
        <v>740</v>
      </c>
      <c r="M94" s="52">
        <f t="shared" si="3"/>
        <v>266.04589291652809</v>
      </c>
      <c r="O94" s="27">
        <f t="shared" si="4"/>
        <v>2400</v>
      </c>
      <c r="P94" s="118" t="s">
        <v>189</v>
      </c>
      <c r="Q94" s="94"/>
      <c r="R94" s="88">
        <v>9021</v>
      </c>
    </row>
    <row r="95" spans="1:18" ht="22.5" customHeight="1" x14ac:dyDescent="0.15">
      <c r="A95" s="162" t="s">
        <v>190</v>
      </c>
      <c r="B95" s="163"/>
      <c r="C95" s="43">
        <v>484239</v>
      </c>
      <c r="D95" s="41">
        <v>102631</v>
      </c>
      <c r="E95" s="42">
        <v>17622</v>
      </c>
      <c r="F95" s="43">
        <v>7365</v>
      </c>
      <c r="G95" s="41">
        <v>546</v>
      </c>
      <c r="H95" s="41">
        <v>0</v>
      </c>
      <c r="I95" s="41">
        <v>0</v>
      </c>
      <c r="J95" s="44">
        <f t="shared" si="5"/>
        <v>7911</v>
      </c>
      <c r="K95" s="43"/>
      <c r="L95" s="42"/>
      <c r="M95" s="52">
        <f t="shared" si="3"/>
        <v>593.71221281741236</v>
      </c>
      <c r="O95" s="27">
        <f t="shared" si="4"/>
        <v>7365</v>
      </c>
      <c r="P95" s="170" t="s">
        <v>191</v>
      </c>
      <c r="Q95" s="171"/>
      <c r="R95" s="88">
        <v>12405</v>
      </c>
    </row>
    <row r="96" spans="1:18" ht="22.5" customHeight="1" x14ac:dyDescent="0.15">
      <c r="A96" s="162" t="s">
        <v>192</v>
      </c>
      <c r="B96" s="163"/>
      <c r="C96" s="43">
        <v>575087</v>
      </c>
      <c r="D96" s="41">
        <v>125157</v>
      </c>
      <c r="E96" s="42">
        <v>11836</v>
      </c>
      <c r="F96" s="43">
        <v>3764</v>
      </c>
      <c r="G96" s="41">
        <v>868</v>
      </c>
      <c r="H96" s="41">
        <v>396</v>
      </c>
      <c r="I96" s="41">
        <v>1000</v>
      </c>
      <c r="J96" s="44">
        <f t="shared" si="5"/>
        <v>6028</v>
      </c>
      <c r="K96" s="43">
        <v>4672</v>
      </c>
      <c r="L96" s="42">
        <v>848</v>
      </c>
      <c r="M96" s="52">
        <f t="shared" si="3"/>
        <v>298.06778587266393</v>
      </c>
      <c r="O96" s="27">
        <f t="shared" si="4"/>
        <v>3764</v>
      </c>
      <c r="P96" s="118" t="s">
        <v>193</v>
      </c>
      <c r="Q96" s="94"/>
      <c r="R96" s="88">
        <v>12628</v>
      </c>
    </row>
    <row r="97" spans="1:18" ht="22.5" customHeight="1" x14ac:dyDescent="0.15">
      <c r="A97" s="162" t="s">
        <v>194</v>
      </c>
      <c r="B97" s="163"/>
      <c r="C97" s="43">
        <v>420420</v>
      </c>
      <c r="D97" s="41">
        <v>128332</v>
      </c>
      <c r="E97" s="42">
        <v>41769</v>
      </c>
      <c r="F97" s="43">
        <v>3800</v>
      </c>
      <c r="G97" s="41">
        <v>320</v>
      </c>
      <c r="H97" s="41">
        <v>200</v>
      </c>
      <c r="I97" s="41">
        <v>0</v>
      </c>
      <c r="J97" s="44">
        <f>SUM(F97:I97)</f>
        <v>4320</v>
      </c>
      <c r="K97" s="43">
        <v>3992</v>
      </c>
      <c r="L97" s="42">
        <v>418</v>
      </c>
      <c r="M97" s="52">
        <f>(O97*1000)/R97</f>
        <v>878.8159111933395</v>
      </c>
      <c r="O97" s="27">
        <f t="shared" si="4"/>
        <v>3800</v>
      </c>
      <c r="P97" s="118" t="s">
        <v>195</v>
      </c>
      <c r="Q97" s="94"/>
      <c r="R97" s="88">
        <v>4324</v>
      </c>
    </row>
    <row r="98" spans="1:18" ht="22.5" customHeight="1" x14ac:dyDescent="0.15">
      <c r="A98" s="167" t="s">
        <v>196</v>
      </c>
      <c r="B98" s="167"/>
      <c r="C98" s="43">
        <v>1070415</v>
      </c>
      <c r="D98" s="41">
        <v>258726</v>
      </c>
      <c r="E98" s="42">
        <v>6882</v>
      </c>
      <c r="F98" s="43">
        <v>3150</v>
      </c>
      <c r="G98" s="41">
        <v>850</v>
      </c>
      <c r="H98" s="41"/>
      <c r="I98" s="41">
        <v>2882</v>
      </c>
      <c r="J98" s="44">
        <f>SUM(F98:I98)</f>
        <v>6882</v>
      </c>
      <c r="K98" s="43">
        <v>3230</v>
      </c>
      <c r="L98" s="42">
        <v>1270</v>
      </c>
      <c r="M98" s="52">
        <f>(O98*1000)/R98</f>
        <v>304.20086914534039</v>
      </c>
      <c r="O98" s="27">
        <f>F98</f>
        <v>3150</v>
      </c>
      <c r="P98" s="93" t="s">
        <v>197</v>
      </c>
      <c r="Q98" s="94"/>
      <c r="R98" s="88">
        <v>10355</v>
      </c>
    </row>
    <row r="99" spans="1:18" ht="22.5" customHeight="1" x14ac:dyDescent="0.15">
      <c r="A99" s="168" t="s">
        <v>198</v>
      </c>
      <c r="B99" s="169"/>
      <c r="C99" s="76">
        <v>425849</v>
      </c>
      <c r="D99" s="77">
        <v>105456</v>
      </c>
      <c r="E99" s="57">
        <v>5822</v>
      </c>
      <c r="F99" s="76">
        <v>3080</v>
      </c>
      <c r="G99" s="77">
        <v>550</v>
      </c>
      <c r="H99" s="77">
        <v>0</v>
      </c>
      <c r="I99" s="77">
        <v>0</v>
      </c>
      <c r="J99" s="78">
        <f t="shared" si="5"/>
        <v>3630</v>
      </c>
      <c r="K99" s="76">
        <v>4000</v>
      </c>
      <c r="L99" s="57">
        <v>580</v>
      </c>
      <c r="M99" s="52">
        <f t="shared" si="3"/>
        <v>332.03967227253128</v>
      </c>
      <c r="O99" s="27">
        <f t="shared" si="4"/>
        <v>3080</v>
      </c>
      <c r="P99" s="118" t="s">
        <v>199</v>
      </c>
      <c r="Q99" s="94"/>
      <c r="R99" s="88">
        <v>9276</v>
      </c>
    </row>
    <row r="100" spans="1:18" ht="22.5" customHeight="1" x14ac:dyDescent="0.15">
      <c r="A100" s="162" t="s">
        <v>200</v>
      </c>
      <c r="B100" s="163"/>
      <c r="C100" s="43">
        <v>878580</v>
      </c>
      <c r="D100" s="41">
        <v>160192</v>
      </c>
      <c r="E100" s="42">
        <v>27773</v>
      </c>
      <c r="F100" s="43">
        <v>4100</v>
      </c>
      <c r="G100" s="41">
        <v>763</v>
      </c>
      <c r="H100" s="41">
        <v>0</v>
      </c>
      <c r="I100" s="41">
        <v>0</v>
      </c>
      <c r="J100" s="44">
        <f t="shared" si="5"/>
        <v>4863</v>
      </c>
      <c r="K100" s="43">
        <v>4000</v>
      </c>
      <c r="L100" s="79">
        <v>738</v>
      </c>
      <c r="M100" s="52">
        <f t="shared" si="3"/>
        <v>294.79436295657177</v>
      </c>
      <c r="O100" s="27">
        <f t="shared" si="4"/>
        <v>4100</v>
      </c>
      <c r="P100" s="118" t="s">
        <v>201</v>
      </c>
      <c r="Q100" s="94"/>
      <c r="R100" s="88">
        <v>13908</v>
      </c>
    </row>
    <row r="101" spans="1:18" ht="22.5" customHeight="1" x14ac:dyDescent="0.15">
      <c r="A101" s="162" t="s">
        <v>202</v>
      </c>
      <c r="B101" s="163"/>
      <c r="C101" s="43">
        <v>660741</v>
      </c>
      <c r="D101" s="41">
        <v>165270</v>
      </c>
      <c r="E101" s="42">
        <v>40743</v>
      </c>
      <c r="F101" s="43">
        <v>4000</v>
      </c>
      <c r="G101" s="41">
        <v>700</v>
      </c>
      <c r="H101" s="41">
        <v>200</v>
      </c>
      <c r="I101" s="41"/>
      <c r="J101" s="44">
        <f t="shared" si="5"/>
        <v>4900</v>
      </c>
      <c r="K101" s="43">
        <v>4486</v>
      </c>
      <c r="L101" s="42">
        <v>710</v>
      </c>
      <c r="M101" s="52">
        <f t="shared" si="3"/>
        <v>381.31553860819827</v>
      </c>
      <c r="O101" s="27">
        <f t="shared" si="4"/>
        <v>4000</v>
      </c>
      <c r="P101" s="118" t="s">
        <v>203</v>
      </c>
      <c r="Q101" s="94"/>
      <c r="R101" s="88">
        <v>10490</v>
      </c>
    </row>
    <row r="102" spans="1:18" ht="22.5" customHeight="1" x14ac:dyDescent="0.15">
      <c r="A102" s="162" t="s">
        <v>204</v>
      </c>
      <c r="B102" s="172"/>
      <c r="C102" s="43">
        <v>818145</v>
      </c>
      <c r="D102" s="41">
        <v>395891</v>
      </c>
      <c r="E102" s="42">
        <v>15567</v>
      </c>
      <c r="F102" s="43">
        <v>2070</v>
      </c>
      <c r="G102" s="41">
        <v>818</v>
      </c>
      <c r="H102" s="41"/>
      <c r="I102" s="41">
        <v>12679</v>
      </c>
      <c r="J102" s="44">
        <f t="shared" si="5"/>
        <v>15567</v>
      </c>
      <c r="K102" s="43">
        <v>2650</v>
      </c>
      <c r="L102" s="42">
        <v>909</v>
      </c>
      <c r="M102" s="52">
        <f t="shared" si="3"/>
        <v>187.46603876109401</v>
      </c>
      <c r="O102" s="27">
        <f t="shared" si="4"/>
        <v>2070</v>
      </c>
      <c r="P102" s="118" t="s">
        <v>205</v>
      </c>
      <c r="Q102" s="94"/>
      <c r="R102" s="88">
        <v>11042</v>
      </c>
    </row>
    <row r="103" spans="1:18" ht="22.5" customHeight="1" x14ac:dyDescent="0.15">
      <c r="A103" s="162" t="s">
        <v>206</v>
      </c>
      <c r="B103" s="163"/>
      <c r="C103" s="43">
        <v>420437</v>
      </c>
      <c r="D103" s="41">
        <v>101816</v>
      </c>
      <c r="E103" s="42">
        <v>7500</v>
      </c>
      <c r="F103" s="43">
        <v>2000</v>
      </c>
      <c r="G103" s="41">
        <v>735</v>
      </c>
      <c r="H103" s="41">
        <v>1200</v>
      </c>
      <c r="I103" s="41"/>
      <c r="J103" s="44">
        <f t="shared" si="5"/>
        <v>3935</v>
      </c>
      <c r="K103" s="43">
        <v>2882</v>
      </c>
      <c r="L103" s="42">
        <v>654</v>
      </c>
      <c r="M103" s="52">
        <f t="shared" si="3"/>
        <v>522.87581699346401</v>
      </c>
      <c r="O103" s="27">
        <f t="shared" si="4"/>
        <v>2000</v>
      </c>
      <c r="P103" s="118" t="s">
        <v>207</v>
      </c>
      <c r="Q103" s="94"/>
      <c r="R103" s="88">
        <v>3825</v>
      </c>
    </row>
    <row r="104" spans="1:18" ht="22.5" customHeight="1" x14ac:dyDescent="0.15">
      <c r="A104" s="162" t="s">
        <v>208</v>
      </c>
      <c r="B104" s="163"/>
      <c r="C104" s="43">
        <v>329113</v>
      </c>
      <c r="D104" s="41">
        <v>73552</v>
      </c>
      <c r="E104" s="42">
        <v>20144</v>
      </c>
      <c r="F104" s="43">
        <v>2500</v>
      </c>
      <c r="G104" s="41">
        <v>600</v>
      </c>
      <c r="H104" s="41">
        <v>500</v>
      </c>
      <c r="I104" s="41"/>
      <c r="J104" s="44">
        <f t="shared" si="5"/>
        <v>3600</v>
      </c>
      <c r="K104" s="43">
        <v>2428</v>
      </c>
      <c r="L104" s="42">
        <v>597</v>
      </c>
      <c r="M104" s="80">
        <f t="shared" si="3"/>
        <v>806.19155111254429</v>
      </c>
      <c r="O104" s="27">
        <f t="shared" si="4"/>
        <v>2500</v>
      </c>
      <c r="P104" s="118" t="s">
        <v>209</v>
      </c>
      <c r="Q104" s="94"/>
      <c r="R104" s="87">
        <v>3101</v>
      </c>
    </row>
    <row r="105" spans="1:18" ht="22.5" customHeight="1" x14ac:dyDescent="0.15">
      <c r="A105" s="162" t="s">
        <v>210</v>
      </c>
      <c r="B105" s="163"/>
      <c r="C105" s="43">
        <v>226550</v>
      </c>
      <c r="D105" s="41">
        <v>36502</v>
      </c>
      <c r="E105" s="42">
        <v>14588</v>
      </c>
      <c r="F105" s="43">
        <v>2000</v>
      </c>
      <c r="G105" s="41">
        <v>496</v>
      </c>
      <c r="H105" s="41">
        <v>500</v>
      </c>
      <c r="I105" s="41">
        <v>0</v>
      </c>
      <c r="J105" s="44">
        <f t="shared" si="5"/>
        <v>2996</v>
      </c>
      <c r="K105" s="43">
        <v>2485</v>
      </c>
      <c r="L105" s="42">
        <v>469</v>
      </c>
      <c r="M105" s="80">
        <f t="shared" si="3"/>
        <v>2171.5526601520087</v>
      </c>
      <c r="O105" s="27">
        <f t="shared" si="4"/>
        <v>2000</v>
      </c>
      <c r="P105" s="118" t="s">
        <v>211</v>
      </c>
      <c r="Q105" s="94"/>
      <c r="R105" s="87">
        <v>921</v>
      </c>
    </row>
    <row r="106" spans="1:18" ht="22.5" customHeight="1" x14ac:dyDescent="0.15">
      <c r="A106" s="173" t="s">
        <v>212</v>
      </c>
      <c r="B106" s="161"/>
      <c r="C106" s="43">
        <v>270620</v>
      </c>
      <c r="D106" s="41">
        <v>70807</v>
      </c>
      <c r="E106" s="42">
        <v>23014</v>
      </c>
      <c r="F106" s="43">
        <v>2494</v>
      </c>
      <c r="G106" s="41">
        <v>404</v>
      </c>
      <c r="H106" s="41">
        <v>0</v>
      </c>
      <c r="I106" s="41"/>
      <c r="J106" s="44">
        <f t="shared" si="5"/>
        <v>2898</v>
      </c>
      <c r="K106" s="43">
        <v>2004</v>
      </c>
      <c r="L106" s="42">
        <v>404</v>
      </c>
      <c r="M106" s="52">
        <f>(O106*1000)/R106</f>
        <v>612.17476681394203</v>
      </c>
      <c r="O106" s="27">
        <f>F106</f>
        <v>2494</v>
      </c>
      <c r="P106" s="93" t="s">
        <v>213</v>
      </c>
      <c r="Q106" s="94"/>
      <c r="R106" s="88">
        <v>4074</v>
      </c>
    </row>
    <row r="107" spans="1:18" ht="22.5" customHeight="1" x14ac:dyDescent="0.15">
      <c r="A107" s="173" t="s">
        <v>214</v>
      </c>
      <c r="B107" s="161"/>
      <c r="C107" s="67">
        <v>463361</v>
      </c>
      <c r="D107" s="81">
        <v>147979</v>
      </c>
      <c r="E107" s="55">
        <v>21944</v>
      </c>
      <c r="F107" s="67">
        <v>4350</v>
      </c>
      <c r="G107" s="81">
        <v>868</v>
      </c>
      <c r="H107" s="81">
        <v>150</v>
      </c>
      <c r="I107" s="81"/>
      <c r="J107" s="44">
        <f t="shared" si="5"/>
        <v>5368</v>
      </c>
      <c r="K107" s="67">
        <v>4289</v>
      </c>
      <c r="L107" s="55">
        <v>1113</v>
      </c>
      <c r="M107" s="52">
        <f t="shared" si="3"/>
        <v>564.05601659751039</v>
      </c>
      <c r="O107" s="27">
        <f>F107</f>
        <v>4350</v>
      </c>
      <c r="P107" s="93" t="s">
        <v>215</v>
      </c>
      <c r="Q107" s="94"/>
      <c r="R107" s="88">
        <v>7712</v>
      </c>
    </row>
    <row r="108" spans="1:18" ht="22.5" customHeight="1" x14ac:dyDescent="0.15">
      <c r="A108" s="173" t="s">
        <v>216</v>
      </c>
      <c r="B108" s="161"/>
      <c r="C108" s="41">
        <v>557018</v>
      </c>
      <c r="D108" s="41">
        <v>89856</v>
      </c>
      <c r="E108" s="42">
        <v>16800</v>
      </c>
      <c r="F108" s="82">
        <v>5000</v>
      </c>
      <c r="G108" s="41">
        <v>731</v>
      </c>
      <c r="H108" s="41"/>
      <c r="I108" s="41"/>
      <c r="J108" s="44">
        <f t="shared" si="5"/>
        <v>5731</v>
      </c>
      <c r="K108" s="82">
        <v>5377</v>
      </c>
      <c r="L108" s="41">
        <v>667</v>
      </c>
      <c r="M108" s="52">
        <f t="shared" si="3"/>
        <v>318.61339450710506</v>
      </c>
      <c r="O108" s="27">
        <f t="shared" si="4"/>
        <v>5000</v>
      </c>
      <c r="P108" s="93" t="s">
        <v>217</v>
      </c>
      <c r="Q108" s="94"/>
      <c r="R108" s="88">
        <v>15693</v>
      </c>
    </row>
    <row r="109" spans="1:18" ht="22.5" customHeight="1" x14ac:dyDescent="0.15">
      <c r="A109" s="173" t="s">
        <v>218</v>
      </c>
      <c r="B109" s="161"/>
      <c r="C109" s="76">
        <v>384740</v>
      </c>
      <c r="D109" s="77">
        <v>152088</v>
      </c>
      <c r="E109" s="57">
        <v>12703</v>
      </c>
      <c r="F109" s="76">
        <v>3000</v>
      </c>
      <c r="G109" s="77">
        <v>754</v>
      </c>
      <c r="H109" s="77"/>
      <c r="I109" s="77"/>
      <c r="J109" s="44">
        <f t="shared" si="5"/>
        <v>3754</v>
      </c>
      <c r="K109" s="76">
        <v>3000</v>
      </c>
      <c r="L109" s="57">
        <v>754</v>
      </c>
      <c r="M109" s="52">
        <f t="shared" si="3"/>
        <v>657.89473684210532</v>
      </c>
      <c r="O109" s="27">
        <f t="shared" si="4"/>
        <v>3000</v>
      </c>
      <c r="P109" s="93" t="s">
        <v>219</v>
      </c>
      <c r="Q109" s="94"/>
      <c r="R109" s="88">
        <v>4560</v>
      </c>
    </row>
    <row r="110" spans="1:18" ht="22.5" customHeight="1" x14ac:dyDescent="0.15">
      <c r="A110" s="173" t="s">
        <v>220</v>
      </c>
      <c r="B110" s="161"/>
      <c r="C110" s="43">
        <v>396072</v>
      </c>
      <c r="D110" s="41">
        <v>65104</v>
      </c>
      <c r="E110" s="42">
        <v>13126</v>
      </c>
      <c r="F110" s="43">
        <v>2524</v>
      </c>
      <c r="G110" s="41">
        <v>783</v>
      </c>
      <c r="H110" s="41">
        <v>414</v>
      </c>
      <c r="I110" s="41">
        <v>36</v>
      </c>
      <c r="J110" s="44">
        <f t="shared" si="5"/>
        <v>3757</v>
      </c>
      <c r="K110" s="43">
        <v>2304</v>
      </c>
      <c r="L110" s="42">
        <v>737</v>
      </c>
      <c r="M110" s="52">
        <f t="shared" si="3"/>
        <v>293.72745257767951</v>
      </c>
      <c r="O110" s="27">
        <f t="shared" si="4"/>
        <v>2524</v>
      </c>
      <c r="P110" s="93" t="s">
        <v>221</v>
      </c>
      <c r="Q110" s="94"/>
      <c r="R110" s="88">
        <v>8593</v>
      </c>
    </row>
    <row r="111" spans="1:18" ht="22.5" customHeight="1" x14ac:dyDescent="0.15">
      <c r="A111" s="173" t="s">
        <v>222</v>
      </c>
      <c r="B111" s="161"/>
      <c r="C111" s="43">
        <v>525374</v>
      </c>
      <c r="D111" s="41">
        <v>27146</v>
      </c>
      <c r="E111" s="42">
        <v>16890</v>
      </c>
      <c r="F111" s="43">
        <v>3500</v>
      </c>
      <c r="G111" s="41">
        <v>700</v>
      </c>
      <c r="H111" s="41"/>
      <c r="I111" s="41"/>
      <c r="J111" s="44">
        <f>SUM(F111:I111)</f>
        <v>4200</v>
      </c>
      <c r="K111" s="43">
        <v>4000</v>
      </c>
      <c r="L111" s="42">
        <v>646</v>
      </c>
      <c r="M111" s="52">
        <f>(O111*1000)/R111</f>
        <v>583.81984987489579</v>
      </c>
      <c r="O111" s="27">
        <f>F111</f>
        <v>3500</v>
      </c>
      <c r="P111" s="174" t="s">
        <v>223</v>
      </c>
      <c r="Q111" s="171"/>
      <c r="R111" s="88">
        <v>5995</v>
      </c>
    </row>
    <row r="112" spans="1:18" ht="22.5" customHeight="1" x14ac:dyDescent="0.15">
      <c r="A112" s="173" t="s">
        <v>224</v>
      </c>
      <c r="B112" s="161"/>
      <c r="C112" s="43">
        <v>141564</v>
      </c>
      <c r="D112" s="41">
        <v>17485</v>
      </c>
      <c r="E112" s="42">
        <v>150</v>
      </c>
      <c r="F112" s="43">
        <v>120</v>
      </c>
      <c r="G112" s="41"/>
      <c r="H112" s="41"/>
      <c r="I112" s="41"/>
      <c r="J112" s="44">
        <f t="shared" si="5"/>
        <v>120</v>
      </c>
      <c r="K112" s="43">
        <v>101</v>
      </c>
      <c r="L112" s="42"/>
      <c r="M112" s="52">
        <f t="shared" si="3"/>
        <v>142.85714285714286</v>
      </c>
      <c r="O112" s="27">
        <f t="shared" si="4"/>
        <v>120</v>
      </c>
      <c r="P112" s="174" t="s">
        <v>225</v>
      </c>
      <c r="Q112" s="171"/>
      <c r="R112" s="88">
        <v>840</v>
      </c>
    </row>
    <row r="113" spans="1:18" ht="22.5" customHeight="1" x14ac:dyDescent="0.15">
      <c r="A113" s="173" t="s">
        <v>226</v>
      </c>
      <c r="B113" s="161"/>
      <c r="C113" s="43">
        <v>360504</v>
      </c>
      <c r="D113" s="41">
        <v>58390</v>
      </c>
      <c r="E113" s="42">
        <v>15046</v>
      </c>
      <c r="F113" s="43">
        <v>3300</v>
      </c>
      <c r="G113" s="41">
        <v>916</v>
      </c>
      <c r="H113" s="41">
        <v>990</v>
      </c>
      <c r="I113" s="41"/>
      <c r="J113" s="44">
        <f t="shared" si="5"/>
        <v>5206</v>
      </c>
      <c r="K113" s="43">
        <v>3704</v>
      </c>
      <c r="L113" s="42">
        <v>672</v>
      </c>
      <c r="M113" s="52">
        <f t="shared" si="3"/>
        <v>930.8885754583921</v>
      </c>
      <c r="O113" s="27">
        <f t="shared" si="4"/>
        <v>3300</v>
      </c>
      <c r="P113" s="93" t="s">
        <v>227</v>
      </c>
      <c r="Q113" s="94"/>
      <c r="R113" s="88">
        <v>3545</v>
      </c>
    </row>
    <row r="114" spans="1:18" ht="22.5" customHeight="1" x14ac:dyDescent="0.15">
      <c r="A114" s="173" t="s">
        <v>228</v>
      </c>
      <c r="B114" s="161"/>
      <c r="C114" s="43"/>
      <c r="D114" s="41"/>
      <c r="E114" s="42"/>
      <c r="F114" s="43"/>
      <c r="G114" s="41"/>
      <c r="H114" s="41"/>
      <c r="I114" s="41"/>
      <c r="J114" s="44">
        <f t="shared" si="5"/>
        <v>0</v>
      </c>
      <c r="K114" s="43"/>
      <c r="L114" s="42"/>
      <c r="M114" s="52">
        <f t="shared" si="3"/>
        <v>0</v>
      </c>
      <c r="O114" s="27">
        <f t="shared" si="4"/>
        <v>0</v>
      </c>
      <c r="P114" s="93" t="s">
        <v>229</v>
      </c>
      <c r="Q114" s="94"/>
      <c r="R114" s="88">
        <v>1114</v>
      </c>
    </row>
    <row r="115" spans="1:18" ht="22.5" customHeight="1" x14ac:dyDescent="0.15">
      <c r="A115" s="162" t="s">
        <v>230</v>
      </c>
      <c r="B115" s="163"/>
      <c r="C115" s="43">
        <v>353310</v>
      </c>
      <c r="D115" s="41">
        <v>99309</v>
      </c>
      <c r="E115" s="42">
        <v>10867</v>
      </c>
      <c r="F115" s="43">
        <v>3000</v>
      </c>
      <c r="G115" s="41">
        <v>1076</v>
      </c>
      <c r="H115" s="41">
        <v>0</v>
      </c>
      <c r="I115" s="41">
        <v>0</v>
      </c>
      <c r="J115" s="44">
        <f t="shared" si="5"/>
        <v>4076</v>
      </c>
      <c r="K115" s="43">
        <v>2958</v>
      </c>
      <c r="L115" s="42">
        <v>1078</v>
      </c>
      <c r="M115" s="52">
        <f t="shared" si="3"/>
        <v>508.47457627118644</v>
      </c>
      <c r="O115" s="27">
        <f t="shared" si="4"/>
        <v>3000</v>
      </c>
      <c r="P115" s="118" t="s">
        <v>231</v>
      </c>
      <c r="Q115" s="94"/>
      <c r="R115" s="88">
        <v>5900</v>
      </c>
    </row>
    <row r="116" spans="1:18" ht="22.5" customHeight="1" x14ac:dyDescent="0.15">
      <c r="A116" s="117" t="s">
        <v>232</v>
      </c>
      <c r="B116" s="133"/>
      <c r="C116" s="43">
        <v>376469</v>
      </c>
      <c r="D116" s="41">
        <v>66390</v>
      </c>
      <c r="E116" s="42">
        <v>16213</v>
      </c>
      <c r="F116" s="43">
        <v>3800</v>
      </c>
      <c r="G116" s="41">
        <v>224</v>
      </c>
      <c r="H116" s="41">
        <v>0</v>
      </c>
      <c r="I116" s="41">
        <v>110</v>
      </c>
      <c r="J116" s="44">
        <f t="shared" si="5"/>
        <v>4134</v>
      </c>
      <c r="K116" s="43">
        <v>3858</v>
      </c>
      <c r="L116" s="42">
        <v>175</v>
      </c>
      <c r="M116" s="52">
        <f t="shared" si="3"/>
        <v>589.78736613378862</v>
      </c>
      <c r="O116" s="27">
        <f t="shared" si="4"/>
        <v>3800</v>
      </c>
      <c r="P116" s="118" t="s">
        <v>233</v>
      </c>
      <c r="Q116" s="94"/>
      <c r="R116" s="88">
        <v>6443</v>
      </c>
    </row>
    <row r="117" spans="1:18" ht="22.5" customHeight="1" x14ac:dyDescent="0.15">
      <c r="A117" s="117" t="s">
        <v>234</v>
      </c>
      <c r="B117" s="133"/>
      <c r="C117" s="43">
        <v>358186</v>
      </c>
      <c r="D117" s="41">
        <v>66736</v>
      </c>
      <c r="E117" s="42">
        <v>13997</v>
      </c>
      <c r="F117" s="43">
        <v>2000</v>
      </c>
      <c r="G117" s="41">
        <v>298</v>
      </c>
      <c r="H117" s="41">
        <v>500</v>
      </c>
      <c r="I117" s="41"/>
      <c r="J117" s="44">
        <f t="shared" si="5"/>
        <v>2798</v>
      </c>
      <c r="K117" s="43">
        <v>2150</v>
      </c>
      <c r="L117" s="42"/>
      <c r="M117" s="52">
        <f t="shared" si="3"/>
        <v>243.01336573511543</v>
      </c>
      <c r="O117" s="27">
        <f t="shared" si="4"/>
        <v>2000</v>
      </c>
      <c r="P117" s="118" t="s">
        <v>235</v>
      </c>
      <c r="Q117" s="94"/>
      <c r="R117" s="88">
        <v>8230</v>
      </c>
    </row>
    <row r="118" spans="1:18" ht="22.5" customHeight="1" x14ac:dyDescent="0.15">
      <c r="A118" s="173" t="s">
        <v>236</v>
      </c>
      <c r="B118" s="161"/>
      <c r="C118" s="43">
        <v>297075</v>
      </c>
      <c r="D118" s="41">
        <v>65108</v>
      </c>
      <c r="E118" s="42">
        <v>4560</v>
      </c>
      <c r="F118" s="43">
        <v>1300</v>
      </c>
      <c r="G118" s="41">
        <v>287</v>
      </c>
      <c r="H118" s="41"/>
      <c r="I118" s="41"/>
      <c r="J118" s="44">
        <f t="shared" si="5"/>
        <v>1587</v>
      </c>
      <c r="K118" s="43">
        <v>1156</v>
      </c>
      <c r="L118" s="42">
        <v>225</v>
      </c>
      <c r="M118" s="52">
        <f t="shared" si="3"/>
        <v>306.38699033702568</v>
      </c>
      <c r="O118" s="27">
        <f t="shared" si="4"/>
        <v>1300</v>
      </c>
      <c r="P118" s="93" t="s">
        <v>237</v>
      </c>
      <c r="Q118" s="93"/>
      <c r="R118" s="88">
        <v>4243</v>
      </c>
    </row>
    <row r="119" spans="1:18" ht="22.5" customHeight="1" x14ac:dyDescent="0.15">
      <c r="A119" s="173" t="s">
        <v>238</v>
      </c>
      <c r="B119" s="161"/>
      <c r="C119" s="43">
        <v>99683</v>
      </c>
      <c r="D119" s="41">
        <v>37056</v>
      </c>
      <c r="E119" s="42">
        <v>15806</v>
      </c>
      <c r="F119" s="43">
        <v>900</v>
      </c>
      <c r="G119" s="41">
        <v>239</v>
      </c>
      <c r="H119" s="41">
        <v>0</v>
      </c>
      <c r="I119" s="41">
        <v>0</v>
      </c>
      <c r="J119" s="44">
        <f t="shared" si="5"/>
        <v>1139</v>
      </c>
      <c r="K119" s="43">
        <v>899</v>
      </c>
      <c r="L119" s="42">
        <v>277</v>
      </c>
      <c r="M119" s="52">
        <f t="shared" si="3"/>
        <v>219.0313944998783</v>
      </c>
      <c r="O119" s="27">
        <f t="shared" si="4"/>
        <v>900</v>
      </c>
      <c r="P119" s="93" t="s">
        <v>239</v>
      </c>
      <c r="Q119" s="94"/>
      <c r="R119" s="88">
        <v>4109</v>
      </c>
    </row>
    <row r="120" spans="1:18" ht="22.5" customHeight="1" x14ac:dyDescent="0.15">
      <c r="A120" s="173" t="s">
        <v>240</v>
      </c>
      <c r="B120" s="161"/>
      <c r="C120" s="43">
        <v>371395</v>
      </c>
      <c r="D120" s="41">
        <v>109844</v>
      </c>
      <c r="E120" s="42">
        <v>5736</v>
      </c>
      <c r="F120" s="43">
        <v>2050</v>
      </c>
      <c r="G120" s="41">
        <v>616</v>
      </c>
      <c r="H120" s="41">
        <v>122</v>
      </c>
      <c r="I120" s="41"/>
      <c r="J120" s="44">
        <f t="shared" si="5"/>
        <v>2788</v>
      </c>
      <c r="K120" s="43">
        <v>2095</v>
      </c>
      <c r="L120" s="42">
        <v>605</v>
      </c>
      <c r="M120" s="52">
        <f t="shared" si="3"/>
        <v>213.69748775148545</v>
      </c>
      <c r="O120" s="27">
        <f t="shared" si="4"/>
        <v>2050</v>
      </c>
      <c r="P120" s="93" t="s">
        <v>241</v>
      </c>
      <c r="Q120" s="94"/>
      <c r="R120" s="88">
        <v>9593</v>
      </c>
    </row>
    <row r="121" spans="1:18" ht="22.5" customHeight="1" x14ac:dyDescent="0.15">
      <c r="A121" s="173" t="s">
        <v>242</v>
      </c>
      <c r="B121" s="161"/>
      <c r="C121" s="43">
        <v>445980</v>
      </c>
      <c r="D121" s="41">
        <v>40701</v>
      </c>
      <c r="E121" s="42">
        <v>12668</v>
      </c>
      <c r="F121" s="43">
        <v>1210</v>
      </c>
      <c r="G121" s="41">
        <v>102</v>
      </c>
      <c r="H121" s="41">
        <v>200</v>
      </c>
      <c r="I121" s="41"/>
      <c r="J121" s="44">
        <f t="shared" si="5"/>
        <v>1512</v>
      </c>
      <c r="K121" s="43">
        <v>1100</v>
      </c>
      <c r="L121" s="42">
        <v>100</v>
      </c>
      <c r="M121" s="52">
        <f t="shared" si="3"/>
        <v>142.00211242811878</v>
      </c>
      <c r="O121" s="27">
        <f t="shared" si="4"/>
        <v>1210</v>
      </c>
      <c r="P121" s="93" t="s">
        <v>243</v>
      </c>
      <c r="Q121" s="93"/>
      <c r="R121" s="88">
        <v>8521</v>
      </c>
    </row>
    <row r="122" spans="1:18" ht="22.5" customHeight="1" x14ac:dyDescent="0.15">
      <c r="A122" s="173" t="s">
        <v>244</v>
      </c>
      <c r="B122" s="161"/>
      <c r="C122" s="43">
        <v>384751</v>
      </c>
      <c r="D122" s="41">
        <v>48962</v>
      </c>
      <c r="E122" s="42">
        <v>7948</v>
      </c>
      <c r="F122" s="43">
        <v>1080</v>
      </c>
      <c r="G122" s="41">
        <v>354</v>
      </c>
      <c r="H122" s="41">
        <v>246</v>
      </c>
      <c r="I122" s="41">
        <v>0</v>
      </c>
      <c r="J122" s="44">
        <f t="shared" si="5"/>
        <v>1680</v>
      </c>
      <c r="K122" s="43">
        <v>1529</v>
      </c>
      <c r="L122" s="42">
        <v>397</v>
      </c>
      <c r="M122" s="52">
        <f t="shared" si="3"/>
        <v>420.72458122321774</v>
      </c>
      <c r="O122" s="27">
        <f t="shared" si="4"/>
        <v>1080</v>
      </c>
      <c r="P122" s="93" t="s">
        <v>245</v>
      </c>
      <c r="Q122" s="94"/>
      <c r="R122" s="88">
        <v>2567</v>
      </c>
    </row>
    <row r="123" spans="1:18" ht="22.5" customHeight="1" thickBot="1" x14ac:dyDescent="0.2">
      <c r="A123" s="177" t="s">
        <v>246</v>
      </c>
      <c r="B123" s="177"/>
      <c r="C123" s="67"/>
      <c r="D123" s="81"/>
      <c r="E123" s="55">
        <v>328</v>
      </c>
      <c r="F123" s="67"/>
      <c r="G123" s="81"/>
      <c r="H123" s="81"/>
      <c r="I123" s="81"/>
      <c r="J123" s="83">
        <f t="shared" si="5"/>
        <v>0</v>
      </c>
      <c r="K123" s="67">
        <v>1750</v>
      </c>
      <c r="L123" s="55"/>
      <c r="M123" s="84"/>
      <c r="O123" s="27">
        <f t="shared" si="4"/>
        <v>0</v>
      </c>
      <c r="P123" s="93" t="s">
        <v>247</v>
      </c>
      <c r="Q123" s="94"/>
      <c r="R123" s="89"/>
    </row>
    <row r="124" spans="1:18" ht="22.5" customHeight="1" thickTop="1" x14ac:dyDescent="0.15">
      <c r="A124" s="175" t="s">
        <v>248</v>
      </c>
      <c r="B124" s="176"/>
      <c r="C124" s="85">
        <f t="shared" ref="C124:L124" si="6">SUM(C7:C123)</f>
        <v>291064313</v>
      </c>
      <c r="D124" s="85">
        <f t="shared" si="6"/>
        <v>30660255</v>
      </c>
      <c r="E124" s="85">
        <f t="shared" si="6"/>
        <v>3294937</v>
      </c>
      <c r="F124" s="85">
        <f t="shared" si="6"/>
        <v>506972</v>
      </c>
      <c r="G124" s="85">
        <f t="shared" si="6"/>
        <v>76797</v>
      </c>
      <c r="H124" s="85">
        <f t="shared" si="6"/>
        <v>18716</v>
      </c>
      <c r="I124" s="85">
        <f t="shared" si="6"/>
        <v>37656</v>
      </c>
      <c r="J124" s="85">
        <f t="shared" si="6"/>
        <v>640141</v>
      </c>
      <c r="K124" s="85">
        <f t="shared" si="6"/>
        <v>506481</v>
      </c>
      <c r="L124" s="85">
        <f t="shared" si="6"/>
        <v>69638</v>
      </c>
      <c r="M124" s="86">
        <f>F124*1000/R7</f>
        <v>250.47120336074835</v>
      </c>
      <c r="O124" s="39">
        <f>SUM(O8:O123)</f>
        <v>475232</v>
      </c>
      <c r="R124" s="31">
        <f>SUM(R8:R123)</f>
        <v>1951790</v>
      </c>
    </row>
    <row r="125" spans="1:18" ht="13.5" customHeight="1" x14ac:dyDescent="0.15">
      <c r="A125" s="19"/>
      <c r="B125" s="19"/>
      <c r="C125" s="20"/>
      <c r="D125" s="20"/>
      <c r="E125" s="20"/>
      <c r="F125" s="20"/>
      <c r="G125" s="20"/>
      <c r="H125" s="20"/>
      <c r="I125" s="20"/>
      <c r="J125" s="21"/>
      <c r="K125" s="20"/>
      <c r="L125" s="20"/>
      <c r="M125" s="22"/>
      <c r="O125" s="25"/>
    </row>
    <row r="126" spans="1:18" ht="13.5" customHeight="1" x14ac:dyDescent="0.15">
      <c r="A126" s="19" t="s">
        <v>249</v>
      </c>
      <c r="B126" s="19"/>
    </row>
    <row r="127" spans="1:18" ht="11.25" customHeight="1" x14ac:dyDescent="0.15">
      <c r="A127" s="19"/>
      <c r="B127" s="19"/>
    </row>
    <row r="128" spans="1:18" ht="13.5" customHeight="1" x14ac:dyDescent="0.15">
      <c r="A128" s="19" t="s">
        <v>250</v>
      </c>
      <c r="B128" s="19"/>
      <c r="R128" s="31"/>
    </row>
  </sheetData>
  <mergeCells count="290">
    <mergeCell ref="A124:B124"/>
    <mergeCell ref="A121:B121"/>
    <mergeCell ref="P121:Q121"/>
    <mergeCell ref="A122:B122"/>
    <mergeCell ref="P122:Q122"/>
    <mergeCell ref="A123:B123"/>
    <mergeCell ref="P123:Q123"/>
    <mergeCell ref="A118:B118"/>
    <mergeCell ref="P118:Q118"/>
    <mergeCell ref="A119:B119"/>
    <mergeCell ref="P119:Q119"/>
    <mergeCell ref="A120:B120"/>
    <mergeCell ref="P120:Q120"/>
    <mergeCell ref="A115:B115"/>
    <mergeCell ref="P115:Q115"/>
    <mergeCell ref="A116:B116"/>
    <mergeCell ref="P116:Q116"/>
    <mergeCell ref="A117:B117"/>
    <mergeCell ref="P117:Q117"/>
    <mergeCell ref="A112:B112"/>
    <mergeCell ref="P112:Q112"/>
    <mergeCell ref="A113:B113"/>
    <mergeCell ref="P113:Q113"/>
    <mergeCell ref="A114:B114"/>
    <mergeCell ref="P114:Q114"/>
    <mergeCell ref="A109:B109"/>
    <mergeCell ref="P109:Q109"/>
    <mergeCell ref="A110:B110"/>
    <mergeCell ref="P110:Q110"/>
    <mergeCell ref="A111:B111"/>
    <mergeCell ref="P111:Q111"/>
    <mergeCell ref="A106:B106"/>
    <mergeCell ref="P106:Q106"/>
    <mergeCell ref="A107:B107"/>
    <mergeCell ref="P107:Q107"/>
    <mergeCell ref="A108:B108"/>
    <mergeCell ref="P108:Q108"/>
    <mergeCell ref="A103:B103"/>
    <mergeCell ref="P103:Q103"/>
    <mergeCell ref="A104:B104"/>
    <mergeCell ref="P104:Q104"/>
    <mergeCell ref="A105:B105"/>
    <mergeCell ref="P105:Q105"/>
    <mergeCell ref="A100:B100"/>
    <mergeCell ref="P100:Q100"/>
    <mergeCell ref="A101:B101"/>
    <mergeCell ref="P101:Q101"/>
    <mergeCell ref="A102:B102"/>
    <mergeCell ref="P102:Q102"/>
    <mergeCell ref="A97:B97"/>
    <mergeCell ref="P97:Q97"/>
    <mergeCell ref="A98:B98"/>
    <mergeCell ref="P98:Q98"/>
    <mergeCell ref="A99:B99"/>
    <mergeCell ref="P99:Q99"/>
    <mergeCell ref="A94:B94"/>
    <mergeCell ref="P94:Q94"/>
    <mergeCell ref="A95:B95"/>
    <mergeCell ref="P95:Q95"/>
    <mergeCell ref="A96:B96"/>
    <mergeCell ref="P96:Q96"/>
    <mergeCell ref="R91:R92"/>
    <mergeCell ref="A92:B92"/>
    <mergeCell ref="A93:B93"/>
    <mergeCell ref="P93:Q93"/>
    <mergeCell ref="H91:H92"/>
    <mergeCell ref="I91:I92"/>
    <mergeCell ref="J91:J92"/>
    <mergeCell ref="K91:K92"/>
    <mergeCell ref="L91:L92"/>
    <mergeCell ref="M91:M92"/>
    <mergeCell ref="A89:B89"/>
    <mergeCell ref="P89:Q89"/>
    <mergeCell ref="A90:B90"/>
    <mergeCell ref="P90:Q90"/>
    <mergeCell ref="A91:B91"/>
    <mergeCell ref="C91:C92"/>
    <mergeCell ref="D91:D92"/>
    <mergeCell ref="E91:E92"/>
    <mergeCell ref="F91:F92"/>
    <mergeCell ref="G91:G92"/>
    <mergeCell ref="O91:O92"/>
    <mergeCell ref="P91:Q91"/>
    <mergeCell ref="P86:Q86"/>
    <mergeCell ref="R86:R87"/>
    <mergeCell ref="A87:B87"/>
    <mergeCell ref="P87:Q87"/>
    <mergeCell ref="A88:B88"/>
    <mergeCell ref="P88:Q88"/>
    <mergeCell ref="A86:B86"/>
    <mergeCell ref="C86:C87"/>
    <mergeCell ref="D86:D87"/>
    <mergeCell ref="E86:E87"/>
    <mergeCell ref="M86:M87"/>
    <mergeCell ref="O86:O87"/>
    <mergeCell ref="F86:F87"/>
    <mergeCell ref="G86:G87"/>
    <mergeCell ref="J86:J87"/>
    <mergeCell ref="H86:H87"/>
    <mergeCell ref="I86:I87"/>
    <mergeCell ref="K86:K87"/>
    <mergeCell ref="L86:L87"/>
    <mergeCell ref="O79:O83"/>
    <mergeCell ref="P79:Q79"/>
    <mergeCell ref="R79:R83"/>
    <mergeCell ref="A84:B84"/>
    <mergeCell ref="P84:Q84"/>
    <mergeCell ref="A85:B85"/>
    <mergeCell ref="P85:Q85"/>
    <mergeCell ref="H79:H83"/>
    <mergeCell ref="I79:I83"/>
    <mergeCell ref="J79:J83"/>
    <mergeCell ref="K79:K83"/>
    <mergeCell ref="L79:L83"/>
    <mergeCell ref="M79:M83"/>
    <mergeCell ref="A79:B79"/>
    <mergeCell ref="C79:C83"/>
    <mergeCell ref="D79:D83"/>
    <mergeCell ref="E79:E83"/>
    <mergeCell ref="F79:F83"/>
    <mergeCell ref="G79:G83"/>
    <mergeCell ref="O75:O77"/>
    <mergeCell ref="P75:Q75"/>
    <mergeCell ref="R75:R77"/>
    <mergeCell ref="A77:B77"/>
    <mergeCell ref="P77:Q77"/>
    <mergeCell ref="A78:B78"/>
    <mergeCell ref="P78:Q78"/>
    <mergeCell ref="H75:H76"/>
    <mergeCell ref="I75:I76"/>
    <mergeCell ref="J75:J76"/>
    <mergeCell ref="K75:K76"/>
    <mergeCell ref="L75:L76"/>
    <mergeCell ref="M75:M77"/>
    <mergeCell ref="A75:B75"/>
    <mergeCell ref="C75:C77"/>
    <mergeCell ref="D75:D77"/>
    <mergeCell ref="E75:E77"/>
    <mergeCell ref="F75:F76"/>
    <mergeCell ref="G75:G76"/>
    <mergeCell ref="A72:B72"/>
    <mergeCell ref="P72:Q72"/>
    <mergeCell ref="A73:B73"/>
    <mergeCell ref="P73:Q73"/>
    <mergeCell ref="A74:B74"/>
    <mergeCell ref="P74:Q74"/>
    <mergeCell ref="I70:I74"/>
    <mergeCell ref="J70:J74"/>
    <mergeCell ref="K70:K74"/>
    <mergeCell ref="L70:L74"/>
    <mergeCell ref="M70:M74"/>
    <mergeCell ref="O70:O74"/>
    <mergeCell ref="O61:O69"/>
    <mergeCell ref="P61:Q61"/>
    <mergeCell ref="R61:R69"/>
    <mergeCell ref="A70:B70"/>
    <mergeCell ref="C70:C74"/>
    <mergeCell ref="D70:D74"/>
    <mergeCell ref="E70:E74"/>
    <mergeCell ref="F70:F74"/>
    <mergeCell ref="G70:G74"/>
    <mergeCell ref="H70:H74"/>
    <mergeCell ref="H61:H69"/>
    <mergeCell ref="I61:I69"/>
    <mergeCell ref="J61:J69"/>
    <mergeCell ref="K61:K69"/>
    <mergeCell ref="L61:L69"/>
    <mergeCell ref="M61:M69"/>
    <mergeCell ref="A61:B61"/>
    <mergeCell ref="C61:C69"/>
    <mergeCell ref="D61:D69"/>
    <mergeCell ref="E61:E69"/>
    <mergeCell ref="F61:F69"/>
    <mergeCell ref="G61:G69"/>
    <mergeCell ref="P70:Q70"/>
    <mergeCell ref="R70:R74"/>
    <mergeCell ref="R54:R57"/>
    <mergeCell ref="A58:B58"/>
    <mergeCell ref="P58:Q58"/>
    <mergeCell ref="A59:B59"/>
    <mergeCell ref="P59:Q59"/>
    <mergeCell ref="A60:B60"/>
    <mergeCell ref="P60:Q60"/>
    <mergeCell ref="O51:O53"/>
    <mergeCell ref="P51:Q51"/>
    <mergeCell ref="R51:R53"/>
    <mergeCell ref="A54:B54"/>
    <mergeCell ref="C54:C57"/>
    <mergeCell ref="D54:D57"/>
    <mergeCell ref="E54:E57"/>
    <mergeCell ref="M54:M57"/>
    <mergeCell ref="O54:O57"/>
    <mergeCell ref="P54:Q54"/>
    <mergeCell ref="H51:H53"/>
    <mergeCell ref="I51:I53"/>
    <mergeCell ref="J51:J53"/>
    <mergeCell ref="K51:K53"/>
    <mergeCell ref="L51:L53"/>
    <mergeCell ref="M51:M53"/>
    <mergeCell ref="R49:R50"/>
    <mergeCell ref="A50:B50"/>
    <mergeCell ref="P50:Q50"/>
    <mergeCell ref="A51:B51"/>
    <mergeCell ref="C51:C53"/>
    <mergeCell ref="D51:D53"/>
    <mergeCell ref="E51:E53"/>
    <mergeCell ref="F51:F53"/>
    <mergeCell ref="G51:G53"/>
    <mergeCell ref="A47:B47"/>
    <mergeCell ref="P47:Q47"/>
    <mergeCell ref="A48:B48"/>
    <mergeCell ref="P48:Q48"/>
    <mergeCell ref="A49:B49"/>
    <mergeCell ref="C49:C50"/>
    <mergeCell ref="D49:D50"/>
    <mergeCell ref="M49:M50"/>
    <mergeCell ref="O49:O50"/>
    <mergeCell ref="P49:Q49"/>
    <mergeCell ref="P26:Q26"/>
    <mergeCell ref="R26:R44"/>
    <mergeCell ref="A43:B43"/>
    <mergeCell ref="A44:B44"/>
    <mergeCell ref="A45:B45"/>
    <mergeCell ref="C45:C46"/>
    <mergeCell ref="D45:D46"/>
    <mergeCell ref="M45:M46"/>
    <mergeCell ref="O45:O46"/>
    <mergeCell ref="P45:Q45"/>
    <mergeCell ref="A26:B26"/>
    <mergeCell ref="C26:C44"/>
    <mergeCell ref="D26:D44"/>
    <mergeCell ref="E26:E44"/>
    <mergeCell ref="M26:M44"/>
    <mergeCell ref="O26:O44"/>
    <mergeCell ref="R45:R46"/>
    <mergeCell ref="P22:Q22"/>
    <mergeCell ref="A23:B23"/>
    <mergeCell ref="P23:Q23"/>
    <mergeCell ref="A24:B24"/>
    <mergeCell ref="P24:Q24"/>
    <mergeCell ref="A25:B25"/>
    <mergeCell ref="P25:Q25"/>
    <mergeCell ref="P10:Q10"/>
    <mergeCell ref="R10:R20"/>
    <mergeCell ref="A21:B21"/>
    <mergeCell ref="C21:C24"/>
    <mergeCell ref="D21:D24"/>
    <mergeCell ref="M21:M24"/>
    <mergeCell ref="O21:O24"/>
    <mergeCell ref="P21:Q21"/>
    <mergeCell ref="R21:R24"/>
    <mergeCell ref="A22:B22"/>
    <mergeCell ref="I10:I20"/>
    <mergeCell ref="J10:J20"/>
    <mergeCell ref="K10:K20"/>
    <mergeCell ref="L10:L20"/>
    <mergeCell ref="M10:M20"/>
    <mergeCell ref="O10:O20"/>
    <mergeCell ref="R8:R9"/>
    <mergeCell ref="A9:B9"/>
    <mergeCell ref="P9:Q9"/>
    <mergeCell ref="A10:B10"/>
    <mergeCell ref="C10:C20"/>
    <mergeCell ref="D10:D20"/>
    <mergeCell ref="E10:E20"/>
    <mergeCell ref="F10:F20"/>
    <mergeCell ref="G10:G20"/>
    <mergeCell ref="H10:H20"/>
    <mergeCell ref="A8:B8"/>
    <mergeCell ref="C8:C9"/>
    <mergeCell ref="D8:D9"/>
    <mergeCell ref="M8:M9"/>
    <mergeCell ref="O8:O9"/>
    <mergeCell ref="P8:Q8"/>
    <mergeCell ref="S6:S7"/>
    <mergeCell ref="T6:T7"/>
    <mergeCell ref="U6:U7"/>
    <mergeCell ref="W6:W7"/>
    <mergeCell ref="A7:B7"/>
    <mergeCell ref="P7:Q7"/>
    <mergeCell ref="A3:B6"/>
    <mergeCell ref="C3:E3"/>
    <mergeCell ref="F3:J3"/>
    <mergeCell ref="K3:L3"/>
    <mergeCell ref="M3:M5"/>
    <mergeCell ref="C4:C5"/>
    <mergeCell ref="D4:D5"/>
    <mergeCell ref="E4:E5"/>
    <mergeCell ref="F4:J4"/>
    <mergeCell ref="K4:L4"/>
  </mergeCells>
  <phoneticPr fontId="3"/>
  <dataValidations count="1">
    <dataValidation imeMode="halfAlpha" allowBlank="1" showInputMessage="1" showErrorMessage="1" sqref="C108:G108 K108:L108"/>
  </dataValidations>
  <printOptions horizontalCentered="1"/>
  <pageMargins left="0.59055118110236227" right="0.59055118110236227" top="0.98425196850393704" bottom="0.59055118110236227" header="0.31496062992125984" footer="0.31496062992125984"/>
  <pageSetup paperSize="9" scale="83" firstPageNumber="13" orientation="portrait" useFirstPageNumber="1" r:id="rId1"/>
  <headerFooter alignWithMargins="0">
    <oddFooter>&amp;C&amp;"ＭＳ Ｐ明朝,標準"&amp;P</oddFooter>
  </headerFooter>
  <rowBreaks count="3" manualBreakCount="3">
    <brk id="44" max="12" man="1"/>
    <brk id="81" max="12" man="1"/>
    <brk id="1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4財政</vt:lpstr>
      <vt:lpstr>'4財政'!Print_Area</vt:lpstr>
      <vt:lpstr>'4財政'!Print_Titles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2021-10-22T02:54:00Z</cp:lastPrinted>
  <dcterms:created xsi:type="dcterms:W3CDTF">2020-10-18T05:55:42Z</dcterms:created>
  <dcterms:modified xsi:type="dcterms:W3CDTF">2021-11-24T08:12:30Z</dcterms:modified>
</cp:coreProperties>
</file>