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g\県立長野図書館\20企画係\61_R3公共図書館概況調査\11_概況編集\"/>
    </mc:Choice>
  </mc:AlternateContent>
  <bookViews>
    <workbookView xWindow="0" yWindow="0" windowWidth="20490" windowHeight="8220"/>
  </bookViews>
  <sheets>
    <sheet name="13公共図書館の概要（年次推移）" sheetId="1" r:id="rId1"/>
    <sheet name="Sheet1" sheetId="2" r:id="rId2"/>
  </sheets>
  <externalReferences>
    <externalReference r:id="rId3"/>
    <externalReference r:id="rId4"/>
  </externalReferences>
  <definedNames>
    <definedName name="_xlnm.Print_Area" localSheetId="0">'13公共図書館の概要（年次推移）'!$A$1:$U$80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7" i="1" l="1"/>
  <c r="U58" i="1" l="1"/>
  <c r="U49" i="1" l="1"/>
  <c r="U36" i="1" l="1"/>
  <c r="W38" i="1"/>
  <c r="U38" i="1" s="1"/>
  <c r="W37" i="1"/>
  <c r="U37" i="1" s="1"/>
  <c r="W39" i="1" l="1"/>
  <c r="G7" i="2"/>
  <c r="G6" i="2"/>
  <c r="U30" i="1" l="1"/>
  <c r="U29" i="1"/>
  <c r="U28" i="1"/>
  <c r="U26" i="1"/>
  <c r="U25" i="1"/>
  <c r="U24" i="1"/>
  <c r="W23" i="1"/>
  <c r="X23" i="1"/>
  <c r="Y23" i="1"/>
  <c r="V23" i="1"/>
  <c r="E7" i="2"/>
  <c r="F7" i="2"/>
  <c r="F6" i="2"/>
  <c r="U21" i="1"/>
  <c r="U22" i="1"/>
  <c r="D7" i="2"/>
  <c r="C7" i="2"/>
  <c r="E6" i="2"/>
  <c r="D6" i="2"/>
  <c r="C6" i="2"/>
  <c r="U20" i="1"/>
  <c r="U11" i="1" l="1"/>
  <c r="V39" i="1" l="1"/>
  <c r="U39" i="1" s="1"/>
  <c r="J49" i="1" l="1"/>
  <c r="S11" i="1" l="1"/>
  <c r="R11" i="1"/>
  <c r="Q11" i="1"/>
  <c r="P11" i="1"/>
  <c r="O11" i="1"/>
  <c r="N11" i="1"/>
  <c r="M11" i="1"/>
  <c r="L11" i="1"/>
  <c r="K11" i="1"/>
  <c r="J11" i="1"/>
  <c r="I11" i="1"/>
  <c r="H11" i="1"/>
  <c r="G11" i="1"/>
  <c r="F11" i="1"/>
  <c r="E11" i="1"/>
  <c r="D11" i="1"/>
  <c r="T11" i="1" l="1"/>
</calcChain>
</file>

<file path=xl/sharedStrings.xml><?xml version="1.0" encoding="utf-8"?>
<sst xmlns="http://schemas.openxmlformats.org/spreadsheetml/2006/main" count="142" uniqueCount="87">
  <si>
    <t>１３ 公共図書館の概要 （年次推移）　　</t>
    <rPh sb="3" eb="5">
      <t>コウキョウ</t>
    </rPh>
    <rPh sb="5" eb="8">
      <t>トショカン</t>
    </rPh>
    <rPh sb="9" eb="11">
      <t>ガイヨウ</t>
    </rPh>
    <rPh sb="13" eb="15">
      <t>ネンジ</t>
    </rPh>
    <rPh sb="15" eb="17">
      <t>スイイ</t>
    </rPh>
    <phoneticPr fontId="3"/>
  </si>
  <si>
    <t>１ 公共図書館数（分館含む）</t>
    <rPh sb="2" eb="4">
      <t>コウキョウ</t>
    </rPh>
    <rPh sb="4" eb="7">
      <t>トショカン</t>
    </rPh>
    <rPh sb="7" eb="8">
      <t>スウ</t>
    </rPh>
    <rPh sb="9" eb="11">
      <t>ブンカン</t>
    </rPh>
    <rPh sb="11" eb="12">
      <t>フク</t>
    </rPh>
    <phoneticPr fontId="3"/>
  </si>
  <si>
    <t>年度</t>
    <rPh sb="0" eb="2">
      <t>ネンド</t>
    </rPh>
    <phoneticPr fontId="3"/>
  </si>
  <si>
    <t>H5</t>
    <phoneticPr fontId="3"/>
  </si>
  <si>
    <t>R1</t>
    <phoneticPr fontId="3"/>
  </si>
  <si>
    <t>市町村数</t>
    <rPh sb="0" eb="3">
      <t>シチョウソン</t>
    </rPh>
    <rPh sb="3" eb="4">
      <t>スウ</t>
    </rPh>
    <phoneticPr fontId="3"/>
  </si>
  <si>
    <t>設置市町村数</t>
    <rPh sb="0" eb="2">
      <t>セッチ</t>
    </rPh>
    <rPh sb="2" eb="5">
      <t>シチョウソン</t>
    </rPh>
    <rPh sb="5" eb="6">
      <t>スウ</t>
    </rPh>
    <phoneticPr fontId="3"/>
  </si>
  <si>
    <t>区分</t>
    <rPh sb="0" eb="2">
      <t>クブン</t>
    </rPh>
    <phoneticPr fontId="3"/>
  </si>
  <si>
    <t>県  立</t>
    <rPh sb="0" eb="4">
      <t>ケンリツ</t>
    </rPh>
    <phoneticPr fontId="3"/>
  </si>
  <si>
    <t>市  立</t>
    <rPh sb="0" eb="4">
      <t>シリツ</t>
    </rPh>
    <phoneticPr fontId="3"/>
  </si>
  <si>
    <t>町村立</t>
    <rPh sb="0" eb="2">
      <t>チョウソン</t>
    </rPh>
    <rPh sb="2" eb="3">
      <t>リツ</t>
    </rPh>
    <phoneticPr fontId="3"/>
  </si>
  <si>
    <t>法　人</t>
    <rPh sb="0" eb="3">
      <t>ホウジン</t>
    </rPh>
    <phoneticPr fontId="3"/>
  </si>
  <si>
    <t>計</t>
    <rPh sb="0" eb="1">
      <t>ケイ</t>
    </rPh>
    <phoneticPr fontId="3"/>
  </si>
  <si>
    <t>図書館　　　　設置率(%)</t>
    <rPh sb="0" eb="2">
      <t>トショ</t>
    </rPh>
    <rPh sb="2" eb="3">
      <t>カン</t>
    </rPh>
    <rPh sb="7" eb="10">
      <t>セッチリツ</t>
    </rPh>
    <phoneticPr fontId="3"/>
  </si>
  <si>
    <t>※当該年度の4月1日時点の数</t>
    <rPh sb="1" eb="3">
      <t>トウガイ</t>
    </rPh>
    <rPh sb="3" eb="5">
      <t>ネンド</t>
    </rPh>
    <rPh sb="7" eb="8">
      <t>ガツ</t>
    </rPh>
    <rPh sb="9" eb="10">
      <t>ニチ</t>
    </rPh>
    <rPh sb="10" eb="12">
      <t>ジテン</t>
    </rPh>
    <rPh sb="13" eb="14">
      <t>カズ</t>
    </rPh>
    <phoneticPr fontId="3"/>
  </si>
  <si>
    <t>※図書館設置率は『日本の図書館』日本図書館協会図書館調査事業委員会編の統計から計算抽出しました。</t>
    <rPh sb="1" eb="3">
      <t>トショ</t>
    </rPh>
    <rPh sb="3" eb="4">
      <t>カン</t>
    </rPh>
    <rPh sb="4" eb="6">
      <t>セッチ</t>
    </rPh>
    <rPh sb="6" eb="7">
      <t>リツ</t>
    </rPh>
    <rPh sb="9" eb="11">
      <t>ニホン</t>
    </rPh>
    <rPh sb="12" eb="14">
      <t>トショ</t>
    </rPh>
    <rPh sb="14" eb="15">
      <t>カン</t>
    </rPh>
    <rPh sb="16" eb="18">
      <t>ニホン</t>
    </rPh>
    <rPh sb="18" eb="20">
      <t>トショ</t>
    </rPh>
    <rPh sb="20" eb="21">
      <t>カン</t>
    </rPh>
    <rPh sb="21" eb="23">
      <t>キョウカイ</t>
    </rPh>
    <rPh sb="23" eb="24">
      <t>ト</t>
    </rPh>
    <rPh sb="24" eb="25">
      <t>ショ</t>
    </rPh>
    <rPh sb="25" eb="26">
      <t>カン</t>
    </rPh>
    <rPh sb="26" eb="28">
      <t>チョウサ</t>
    </rPh>
    <rPh sb="28" eb="30">
      <t>ジギョウ</t>
    </rPh>
    <rPh sb="30" eb="33">
      <t>イインカイ</t>
    </rPh>
    <rPh sb="33" eb="34">
      <t>ヘン</t>
    </rPh>
    <rPh sb="35" eb="37">
      <t>トウケイ</t>
    </rPh>
    <rPh sb="39" eb="41">
      <t>ケイサン</t>
    </rPh>
    <rPh sb="41" eb="43">
      <t>チュウシュツ</t>
    </rPh>
    <phoneticPr fontId="3"/>
  </si>
  <si>
    <t>２ 社会教育費等（予算額）</t>
    <rPh sb="2" eb="4">
      <t>シャカイ</t>
    </rPh>
    <rPh sb="4" eb="7">
      <t>キョウイクヒ</t>
    </rPh>
    <rPh sb="7" eb="8">
      <t>トウ</t>
    </rPh>
    <rPh sb="9" eb="12">
      <t>ヨサンガク</t>
    </rPh>
    <phoneticPr fontId="3"/>
  </si>
  <si>
    <t>教育費</t>
    <rPh sb="0" eb="3">
      <t>キョウイクヒ</t>
    </rPh>
    <phoneticPr fontId="3"/>
  </si>
  <si>
    <t>社会教育費</t>
    <rPh sb="0" eb="2">
      <t>シャカイ</t>
    </rPh>
    <rPh sb="2" eb="5">
      <t>キョウイクヒ</t>
    </rPh>
    <phoneticPr fontId="3"/>
  </si>
  <si>
    <t>図書館費</t>
    <rPh sb="0" eb="3">
      <t>トショカン</t>
    </rPh>
    <rPh sb="3" eb="4">
      <t>ヒ</t>
    </rPh>
    <phoneticPr fontId="3"/>
  </si>
  <si>
    <t>資料費</t>
    <rPh sb="0" eb="2">
      <t>シリョウ</t>
    </rPh>
    <rPh sb="2" eb="3">
      <t>ヒ</t>
    </rPh>
    <phoneticPr fontId="3"/>
  </si>
  <si>
    <t>社会教育費計</t>
    <rPh sb="0" eb="4">
      <t>シャカイキョウイク</t>
    </rPh>
    <rPh sb="4" eb="5">
      <t>ヒ</t>
    </rPh>
    <rPh sb="5" eb="6">
      <t>ケイ</t>
    </rPh>
    <phoneticPr fontId="3"/>
  </si>
  <si>
    <t>教育費に占める社会教育費の割合</t>
    <rPh sb="0" eb="3">
      <t>キョウイクヒ</t>
    </rPh>
    <rPh sb="4" eb="5">
      <t>シ</t>
    </rPh>
    <rPh sb="7" eb="9">
      <t>シャカイ</t>
    </rPh>
    <rPh sb="9" eb="12">
      <t>キョウイクヒ</t>
    </rPh>
    <rPh sb="13" eb="15">
      <t>ワリアイ</t>
    </rPh>
    <phoneticPr fontId="3"/>
  </si>
  <si>
    <t>Ａ</t>
    <phoneticPr fontId="3"/>
  </si>
  <si>
    <t>県</t>
    <rPh sb="0" eb="1">
      <t>ケン</t>
    </rPh>
    <phoneticPr fontId="3"/>
  </si>
  <si>
    <t>市</t>
    <rPh sb="0" eb="1">
      <t>シ</t>
    </rPh>
    <phoneticPr fontId="3"/>
  </si>
  <si>
    <t>％</t>
    <phoneticPr fontId="3"/>
  </si>
  <si>
    <t>町 村</t>
    <rPh sb="0" eb="3">
      <t>チョウソン</t>
    </rPh>
    <phoneticPr fontId="3"/>
  </si>
  <si>
    <t>図書館費計</t>
    <rPh sb="0" eb="3">
      <t>トショカン</t>
    </rPh>
    <rPh sb="3" eb="4">
      <t>ヒ</t>
    </rPh>
    <rPh sb="4" eb="5">
      <t>ケイ</t>
    </rPh>
    <phoneticPr fontId="3"/>
  </si>
  <si>
    <t>社会教育費に占める図書館費の割合</t>
    <rPh sb="0" eb="2">
      <t>シャカイ</t>
    </rPh>
    <rPh sb="2" eb="5">
      <t>キョウイクヒ</t>
    </rPh>
    <rPh sb="6" eb="7">
      <t>シ</t>
    </rPh>
    <rPh sb="9" eb="12">
      <t>トショカン</t>
    </rPh>
    <rPh sb="12" eb="13">
      <t>ヒ</t>
    </rPh>
    <rPh sb="14" eb="16">
      <t>ワリアイ</t>
    </rPh>
    <phoneticPr fontId="3"/>
  </si>
  <si>
    <t>Ｂ</t>
    <phoneticPr fontId="3"/>
  </si>
  <si>
    <t>％</t>
    <phoneticPr fontId="3"/>
  </si>
  <si>
    <t>資料費計</t>
    <rPh sb="0" eb="2">
      <t>シリョウ</t>
    </rPh>
    <rPh sb="2" eb="3">
      <t>ヒ</t>
    </rPh>
    <rPh sb="3" eb="4">
      <t>ケイ</t>
    </rPh>
    <phoneticPr fontId="3"/>
  </si>
  <si>
    <t>図書館費に占める資料費の割合</t>
    <rPh sb="0" eb="3">
      <t>トショカン</t>
    </rPh>
    <rPh sb="3" eb="4">
      <t>ヒ</t>
    </rPh>
    <rPh sb="5" eb="6">
      <t>シ</t>
    </rPh>
    <rPh sb="8" eb="10">
      <t>シリョウ</t>
    </rPh>
    <rPh sb="10" eb="11">
      <t>ヒ</t>
    </rPh>
    <rPh sb="12" eb="14">
      <t>ワリアイ</t>
    </rPh>
    <phoneticPr fontId="3"/>
  </si>
  <si>
    <t>Ｃ</t>
    <phoneticPr fontId="3"/>
  </si>
  <si>
    <t>％……Ａ＝社会教育費÷教育費×100     Ｂ＝図書館費÷社会教育費×100     Ｃ＝資料費÷図書館費×100</t>
    <rPh sb="5" eb="7">
      <t>シャカイ</t>
    </rPh>
    <rPh sb="7" eb="10">
      <t>キョウイクヒ</t>
    </rPh>
    <rPh sb="11" eb="14">
      <t>キョウイクヒ</t>
    </rPh>
    <phoneticPr fontId="3"/>
  </si>
  <si>
    <t>３ 人口当り図書費（図書費予算額／人口）</t>
    <rPh sb="2" eb="4">
      <t>ジンコウ</t>
    </rPh>
    <rPh sb="4" eb="5">
      <t>アタ</t>
    </rPh>
    <rPh sb="6" eb="8">
      <t>トショ</t>
    </rPh>
    <rPh sb="8" eb="9">
      <t>ヒ</t>
    </rPh>
    <rPh sb="10" eb="13">
      <t>トショヒ</t>
    </rPh>
    <rPh sb="13" eb="16">
      <t>ヨサンガク</t>
    </rPh>
    <rPh sb="17" eb="19">
      <t>ジンコウ</t>
    </rPh>
    <phoneticPr fontId="3"/>
  </si>
  <si>
    <t>図書費</t>
    <rPh sb="0" eb="2">
      <t>トショ</t>
    </rPh>
    <rPh sb="2" eb="3">
      <t>ヒ</t>
    </rPh>
    <phoneticPr fontId="3"/>
  </si>
  <si>
    <t>人口</t>
    <rPh sb="0" eb="2">
      <t>ジンコウ</t>
    </rPh>
    <phoneticPr fontId="3"/>
  </si>
  <si>
    <t>A</t>
    <phoneticPr fontId="3"/>
  </si>
  <si>
    <t>B</t>
    <phoneticPr fontId="3"/>
  </si>
  <si>
    <t>県  計</t>
    <rPh sb="0" eb="1">
      <t>ケン</t>
    </rPh>
    <rPh sb="3" eb="4">
      <t>ケイ</t>
    </rPh>
    <phoneticPr fontId="3"/>
  </si>
  <si>
    <t>A+B</t>
    <phoneticPr fontId="3"/>
  </si>
  <si>
    <t>４ 蔵書冊数等</t>
    <rPh sb="2" eb="4">
      <t>ゾウショ</t>
    </rPh>
    <rPh sb="4" eb="6">
      <t>サッスウ</t>
    </rPh>
    <rPh sb="6" eb="7">
      <t>トウ</t>
    </rPh>
    <phoneticPr fontId="3"/>
  </si>
  <si>
    <t>蔵書数</t>
    <rPh sb="0" eb="2">
      <t>ゾウショ</t>
    </rPh>
    <rPh sb="2" eb="3">
      <t>スウ</t>
    </rPh>
    <phoneticPr fontId="3"/>
  </si>
  <si>
    <t>うち児童</t>
    <rPh sb="2" eb="4">
      <t>ジドウ</t>
    </rPh>
    <phoneticPr fontId="3"/>
  </si>
  <si>
    <t>受入数</t>
    <rPh sb="0" eb="2">
      <t>ウケイレ</t>
    </rPh>
    <rPh sb="2" eb="3">
      <t>スウ</t>
    </rPh>
    <phoneticPr fontId="3"/>
  </si>
  <si>
    <t>1人当蔵書</t>
    <rPh sb="1" eb="2">
      <t>ニン</t>
    </rPh>
    <rPh sb="2" eb="3">
      <t>アタ</t>
    </rPh>
    <rPh sb="3" eb="5">
      <t>ゾウショ</t>
    </rPh>
    <phoneticPr fontId="3"/>
  </si>
  <si>
    <t>※蔵書数＝当該年度の4月1日時点の数</t>
    <rPh sb="1" eb="3">
      <t>ゾウショ</t>
    </rPh>
    <rPh sb="3" eb="4">
      <t>スウ</t>
    </rPh>
    <rPh sb="5" eb="7">
      <t>トウガイ</t>
    </rPh>
    <rPh sb="7" eb="9">
      <t>ネンド</t>
    </rPh>
    <rPh sb="11" eb="12">
      <t>ガツ</t>
    </rPh>
    <rPh sb="13" eb="14">
      <t>ニチ</t>
    </rPh>
    <rPh sb="14" eb="16">
      <t>ジテン</t>
    </rPh>
    <rPh sb="17" eb="18">
      <t>カズ</t>
    </rPh>
    <phoneticPr fontId="3"/>
  </si>
  <si>
    <t>※受入数＝当該年度の実績数</t>
    <rPh sb="1" eb="4">
      <t>ウケイレスウ</t>
    </rPh>
    <rPh sb="5" eb="7">
      <t>トウガイ</t>
    </rPh>
    <rPh sb="7" eb="9">
      <t>ネンド</t>
    </rPh>
    <rPh sb="10" eb="12">
      <t>ジッセキ</t>
    </rPh>
    <rPh sb="12" eb="13">
      <t>スウ</t>
    </rPh>
    <phoneticPr fontId="3"/>
  </si>
  <si>
    <t>５ 図書館職員数</t>
    <rPh sb="2" eb="5">
      <t>トショカン</t>
    </rPh>
    <rPh sb="5" eb="7">
      <t>ショクイン</t>
    </rPh>
    <rPh sb="7" eb="8">
      <t>スウ</t>
    </rPh>
    <phoneticPr fontId="3"/>
  </si>
  <si>
    <t>職員数</t>
    <rPh sb="0" eb="3">
      <t>ショクインスウ</t>
    </rPh>
    <phoneticPr fontId="3"/>
  </si>
  <si>
    <t>図書館数</t>
    <rPh sb="0" eb="3">
      <t>トショカン</t>
    </rPh>
    <rPh sb="3" eb="4">
      <t>スウ</t>
    </rPh>
    <phoneticPr fontId="3"/>
  </si>
  <si>
    <t>職員数</t>
    <rPh sb="0" eb="2">
      <t>ショクイン</t>
    </rPh>
    <rPh sb="2" eb="3">
      <t>スウ</t>
    </rPh>
    <phoneticPr fontId="3"/>
  </si>
  <si>
    <t>うち司書</t>
    <rPh sb="2" eb="4">
      <t>シショ</t>
    </rPh>
    <phoneticPr fontId="3"/>
  </si>
  <si>
    <t>1館当職員</t>
    <rPh sb="1" eb="2">
      <t>カン</t>
    </rPh>
    <rPh sb="2" eb="3">
      <t>アタ</t>
    </rPh>
    <rPh sb="3" eb="5">
      <t>ショクイン</t>
    </rPh>
    <phoneticPr fontId="3"/>
  </si>
  <si>
    <t>※ 司書には司書補を含む</t>
    <rPh sb="2" eb="4">
      <t>シショ</t>
    </rPh>
    <rPh sb="6" eb="8">
      <t>シショ</t>
    </rPh>
    <rPh sb="8" eb="9">
      <t>ホ</t>
    </rPh>
    <rPh sb="10" eb="11">
      <t>フク</t>
    </rPh>
    <phoneticPr fontId="3"/>
  </si>
  <si>
    <t>※平成18年度から調査項目を日本図書館協会が行う調査の様式に合わせた。</t>
    <rPh sb="1" eb="3">
      <t>ヘイセイ</t>
    </rPh>
    <rPh sb="5" eb="7">
      <t>ネンド</t>
    </rPh>
    <rPh sb="9" eb="11">
      <t>チョウサ</t>
    </rPh>
    <rPh sb="11" eb="13">
      <t>コウモク</t>
    </rPh>
    <rPh sb="14" eb="16">
      <t>ニホン</t>
    </rPh>
    <rPh sb="16" eb="19">
      <t>トショカン</t>
    </rPh>
    <rPh sb="19" eb="21">
      <t>キョウカイ</t>
    </rPh>
    <rPh sb="22" eb="23">
      <t>オコナ</t>
    </rPh>
    <rPh sb="24" eb="26">
      <t>チョウサ</t>
    </rPh>
    <rPh sb="27" eb="29">
      <t>ヨウシキ</t>
    </rPh>
    <rPh sb="30" eb="31">
      <t>ア</t>
    </rPh>
    <phoneticPr fontId="3"/>
  </si>
  <si>
    <t>６ 調査相談（件数）・相互貸借（貸出冊数）</t>
    <rPh sb="2" eb="4">
      <t>チョウサ</t>
    </rPh>
    <rPh sb="4" eb="6">
      <t>ソウダン</t>
    </rPh>
    <rPh sb="7" eb="9">
      <t>ケンスウ</t>
    </rPh>
    <rPh sb="11" eb="13">
      <t>ソウゴ</t>
    </rPh>
    <rPh sb="13" eb="15">
      <t>タイシャク</t>
    </rPh>
    <rPh sb="16" eb="18">
      <t>カシダシ</t>
    </rPh>
    <rPh sb="18" eb="20">
      <t>サッスウ</t>
    </rPh>
    <phoneticPr fontId="3"/>
  </si>
  <si>
    <t>調査相談</t>
    <rPh sb="0" eb="2">
      <t>チョウサ</t>
    </rPh>
    <rPh sb="2" eb="4">
      <t>ソウダン</t>
    </rPh>
    <phoneticPr fontId="3"/>
  </si>
  <si>
    <t>相互貸借</t>
    <rPh sb="0" eb="2">
      <t>ソウゴ</t>
    </rPh>
    <rPh sb="2" eb="4">
      <t>タイシャク</t>
    </rPh>
    <phoneticPr fontId="3"/>
  </si>
  <si>
    <t>※当該年度の実績数</t>
    <rPh sb="1" eb="3">
      <t>トウガイ</t>
    </rPh>
    <rPh sb="3" eb="5">
      <t>ネンド</t>
    </rPh>
    <rPh sb="6" eb="8">
      <t>ジッセキ</t>
    </rPh>
    <rPh sb="8" eb="9">
      <t>カズ</t>
    </rPh>
    <phoneticPr fontId="3"/>
  </si>
  <si>
    <t>７ 貸出冊数 （県民1人当たり年間借受冊数）</t>
    <rPh sb="2" eb="4">
      <t>カシダシ</t>
    </rPh>
    <rPh sb="4" eb="6">
      <t>サッスウ</t>
    </rPh>
    <rPh sb="8" eb="10">
      <t>ケンミン</t>
    </rPh>
    <rPh sb="10" eb="12">
      <t>１ニン</t>
    </rPh>
    <rPh sb="12" eb="13">
      <t>ア</t>
    </rPh>
    <rPh sb="15" eb="16">
      <t>ネンカン</t>
    </rPh>
    <rPh sb="16" eb="17">
      <t>カン</t>
    </rPh>
    <rPh sb="17" eb="18">
      <t>カ</t>
    </rPh>
    <rPh sb="18" eb="19">
      <t>ウ</t>
    </rPh>
    <rPh sb="19" eb="21">
      <t>サッスウ</t>
    </rPh>
    <phoneticPr fontId="3"/>
  </si>
  <si>
    <t>個  人</t>
    <rPh sb="0" eb="1">
      <t>コ</t>
    </rPh>
    <rPh sb="3" eb="4">
      <t>ヒト</t>
    </rPh>
    <phoneticPr fontId="3"/>
  </si>
  <si>
    <t>うち児童書</t>
    <rPh sb="2" eb="4">
      <t>ジドウ</t>
    </rPh>
    <rPh sb="4" eb="5">
      <t>ショ</t>
    </rPh>
    <phoneticPr fontId="3"/>
  </si>
  <si>
    <t>県民1人</t>
    <rPh sb="0" eb="2">
      <t>ケンミン</t>
    </rPh>
    <rPh sb="2" eb="4">
      <t>１ニン</t>
    </rPh>
    <phoneticPr fontId="3"/>
  </si>
  <si>
    <t>団   体</t>
    <rPh sb="0" eb="1">
      <t>ダン</t>
    </rPh>
    <rPh sb="4" eb="5">
      <t>カラダ</t>
    </rPh>
    <phoneticPr fontId="3"/>
  </si>
  <si>
    <t>※当該年度の実績数</t>
    <rPh sb="1" eb="3">
      <t>トウガイ</t>
    </rPh>
    <rPh sb="3" eb="5">
      <t>ネンド</t>
    </rPh>
    <rPh sb="6" eb="8">
      <t>ジッセキ</t>
    </rPh>
    <rPh sb="8" eb="9">
      <t>スウ</t>
    </rPh>
    <phoneticPr fontId="3"/>
  </si>
  <si>
    <t>R2</t>
    <phoneticPr fontId="3"/>
  </si>
  <si>
    <t>S60</t>
    <phoneticPr fontId="3"/>
  </si>
  <si>
    <t>S60</t>
    <phoneticPr fontId="3"/>
  </si>
  <si>
    <t>(単位：館）</t>
    <phoneticPr fontId="3"/>
  </si>
  <si>
    <t>（参考資料：長野県公共図書館概況S60～R2）</t>
    <phoneticPr fontId="3"/>
  </si>
  <si>
    <t>R3</t>
    <phoneticPr fontId="3"/>
  </si>
  <si>
    <t>(単位：百万円）</t>
    <phoneticPr fontId="3"/>
  </si>
  <si>
    <t>(単位：円）</t>
  </si>
  <si>
    <t>(単位：千冊/1人当たりは冊）</t>
    <phoneticPr fontId="3"/>
  </si>
  <si>
    <t>(単位：人）</t>
    <phoneticPr fontId="3"/>
  </si>
  <si>
    <t>(単位：千冊/県民1人当たりは冊）</t>
  </si>
  <si>
    <t>(単位：件（調査件数）/冊（相互貸借））</t>
    <phoneticPr fontId="3"/>
  </si>
  <si>
    <t>R3</t>
    <phoneticPr fontId="3"/>
  </si>
  <si>
    <t>R3</t>
    <phoneticPr fontId="3"/>
  </si>
  <si>
    <t>R3</t>
    <phoneticPr fontId="3"/>
  </si>
  <si>
    <t>R2</t>
    <phoneticPr fontId="3"/>
  </si>
  <si>
    <t>計算表</t>
    <rPh sb="0" eb="2">
      <t>ケイサン</t>
    </rPh>
    <rPh sb="2" eb="3">
      <t>ヒョウ</t>
    </rPh>
    <phoneticPr fontId="3"/>
  </si>
  <si>
    <t>町村</t>
    <rPh sb="0" eb="2">
      <t>チョウソン</t>
    </rPh>
    <phoneticPr fontId="3"/>
  </si>
  <si>
    <t>図書費</t>
    <rPh sb="0" eb="3">
      <t>トショヒ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</si>
</sst>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0_);[Red]\(0.0\)"/>
    <numFmt numFmtId="178" formatCode="0.00_);[Red]\(0.00\)"/>
    <numFmt numFmtId="179" formatCode="#,##0.00_);[Red]\(#,##0.00\)"/>
    <numFmt numFmtId="180" formatCode="#,##0.0;[Red]\-#,##0.0"/>
    <numFmt numFmtId="181" formatCode="#,##0.0_ ;[Red]\-#,##0.0\ "/>
    <numFmt numFmtId="182" formatCode="#,##0_);[Red]\(#,##0\)"/>
    <numFmt numFmtId="183" formatCode="#,##0_ "/>
  </numFmts>
  <fonts count="20">
    <font>
      <sz val="11"/>
      <name val="ＭＳ Ｐゴシック"/>
      <family val="3"/>
      <charset val="128"/>
    </font>
    <font>
      <sz val="10"/>
      <name val="ＭＳ Ｐゴシック"/>
      <family val="3"/>
      <charset val="128"/>
    </font>
    <font>
      <b/>
      <sz val="14"/>
      <name val="ＭＳ Ｐゴシック"/>
      <family val="3"/>
      <charset val="128"/>
    </font>
    <font>
      <sz val="6"/>
      <name val="ＭＳ Ｐゴシック"/>
      <family val="3"/>
      <charset val="128"/>
    </font>
    <font>
      <sz val="8"/>
      <name val="ＭＳ Ｐ明朝"/>
      <family val="1"/>
      <charset val="128"/>
    </font>
    <font>
      <b/>
      <sz val="8"/>
      <name val="ＭＳ Ｐ明朝"/>
      <family val="1"/>
      <charset val="128"/>
    </font>
    <font>
      <sz val="9"/>
      <color theme="0"/>
      <name val="ＭＳ Ｐ明朝"/>
      <family val="1"/>
      <charset val="128"/>
    </font>
    <font>
      <b/>
      <sz val="10"/>
      <name val="ＭＳ Ｐゴシック"/>
      <family val="3"/>
      <charset val="128"/>
    </font>
    <font>
      <sz val="9"/>
      <name val="ＭＳ Ｐ明朝"/>
      <family val="1"/>
      <charset val="128"/>
    </font>
    <font>
      <sz val="10"/>
      <name val="ＭＳ Ｐ明朝"/>
      <family val="1"/>
      <charset val="128"/>
    </font>
    <font>
      <sz val="7"/>
      <name val="ＭＳ Ｐ明朝"/>
      <family val="1"/>
      <charset val="128"/>
    </font>
    <font>
      <sz val="11"/>
      <name val="ＭＳ Ｐゴシック"/>
      <family val="3"/>
      <charset val="128"/>
    </font>
    <font>
      <sz val="9"/>
      <name val="ＭＳ Ｐゴシック"/>
      <family val="3"/>
      <charset val="128"/>
    </font>
    <font>
      <sz val="11"/>
      <color theme="1"/>
      <name val="游ゴシック"/>
      <family val="3"/>
      <charset val="128"/>
      <scheme val="minor"/>
    </font>
    <font>
      <sz val="11"/>
      <name val="明朝"/>
      <family val="1"/>
      <charset val="128"/>
    </font>
    <font>
      <sz val="9"/>
      <color theme="1"/>
      <name val="ＭＳ Ｐ明朝"/>
      <family val="1"/>
      <charset val="128"/>
    </font>
    <font>
      <sz val="8"/>
      <color theme="1"/>
      <name val="ＭＳ Ｐ明朝"/>
      <family val="1"/>
      <charset val="128"/>
    </font>
    <font>
      <sz val="8"/>
      <color theme="0"/>
      <name val="ＭＳ Ｐ明朝"/>
      <family val="1"/>
      <charset val="128"/>
    </font>
    <font>
      <sz val="10"/>
      <color theme="1"/>
      <name val="ＭＳ Ｐ明朝"/>
      <family val="1"/>
      <charset val="128"/>
    </font>
    <font>
      <sz val="10"/>
      <color theme="0"/>
      <name val="ＭＳ Ｐ明朝"/>
      <family val="1"/>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xf numFmtId="0" fontId="11" fillId="0" borderId="0"/>
    <xf numFmtId="38" fontId="13" fillId="0" borderId="0" applyFont="0" applyFill="0" applyBorder="0" applyAlignment="0" applyProtection="0">
      <alignment vertical="center"/>
    </xf>
    <xf numFmtId="0" fontId="14" fillId="0" borderId="0"/>
  </cellStyleXfs>
  <cellXfs count="393">
    <xf numFmtId="0" fontId="0" fillId="0" borderId="0" xfId="0"/>
    <xf numFmtId="38" fontId="4" fillId="0" borderId="0" xfId="1" applyFont="1"/>
    <xf numFmtId="38" fontId="4" fillId="0" borderId="0" xfId="1" applyFont="1" applyAlignment="1">
      <alignment horizontal="center" vertical="center"/>
    </xf>
    <xf numFmtId="38" fontId="4" fillId="0" borderId="0" xfId="1" applyFont="1" applyFill="1"/>
    <xf numFmtId="38" fontId="6" fillId="0" borderId="0" xfId="1" applyFont="1" applyBorder="1" applyAlignment="1">
      <alignment vertical="center"/>
    </xf>
    <xf numFmtId="38" fontId="7" fillId="0" borderId="0" xfId="1" applyFont="1" applyAlignment="1">
      <alignment vertical="center"/>
    </xf>
    <xf numFmtId="38" fontId="5" fillId="0" borderId="0" xfId="1" applyFont="1"/>
    <xf numFmtId="38" fontId="9" fillId="0" borderId="15" xfId="1" applyFont="1" applyBorder="1" applyAlignment="1">
      <alignment vertical="center"/>
    </xf>
    <xf numFmtId="38" fontId="9" fillId="0" borderId="16" xfId="1" applyFont="1" applyBorder="1" applyAlignment="1">
      <alignment vertical="center"/>
    </xf>
    <xf numFmtId="38" fontId="9" fillId="0" borderId="17" xfId="1" applyFont="1" applyBorder="1" applyAlignment="1">
      <alignment horizontal="right" vertical="center"/>
    </xf>
    <xf numFmtId="38" fontId="9" fillId="0" borderId="18" xfId="1" applyFont="1" applyBorder="1" applyAlignment="1">
      <alignment horizontal="right" vertical="center"/>
    </xf>
    <xf numFmtId="38" fontId="9" fillId="0" borderId="19" xfId="1" applyFont="1" applyBorder="1" applyAlignment="1">
      <alignment horizontal="right" vertical="center"/>
    </xf>
    <xf numFmtId="38" fontId="9" fillId="0" borderId="18" xfId="1" applyFont="1" applyFill="1" applyBorder="1" applyAlignment="1">
      <alignment horizontal="right" vertical="center"/>
    </xf>
    <xf numFmtId="38" fontId="9" fillId="0" borderId="17" xfId="1" applyFont="1" applyFill="1" applyBorder="1" applyAlignment="1">
      <alignment horizontal="right" vertical="center"/>
    </xf>
    <xf numFmtId="38" fontId="9" fillId="0" borderId="24" xfId="1" applyFont="1" applyBorder="1" applyAlignment="1">
      <alignment vertical="center"/>
    </xf>
    <xf numFmtId="38" fontId="9" fillId="0" borderId="1" xfId="1" applyFont="1" applyBorder="1" applyAlignment="1">
      <alignment vertical="center"/>
    </xf>
    <xf numFmtId="38" fontId="9" fillId="0" borderId="25" xfId="1" applyFont="1" applyBorder="1" applyAlignment="1">
      <alignment horizontal="right" vertical="center"/>
    </xf>
    <xf numFmtId="38" fontId="9" fillId="0" borderId="26" xfId="1" applyFont="1" applyBorder="1" applyAlignment="1">
      <alignment horizontal="right" vertical="center"/>
    </xf>
    <xf numFmtId="38" fontId="9" fillId="0" borderId="1" xfId="1" applyFont="1" applyBorder="1" applyAlignment="1">
      <alignment horizontal="right" vertical="center"/>
    </xf>
    <xf numFmtId="38" fontId="9" fillId="0" borderId="0" xfId="1" applyFont="1" applyBorder="1" applyAlignment="1">
      <alignment horizontal="right" vertical="center"/>
    </xf>
    <xf numFmtId="38" fontId="9" fillId="0" borderId="26" xfId="1" applyFont="1" applyFill="1" applyBorder="1" applyAlignment="1">
      <alignment horizontal="right" vertical="center"/>
    </xf>
    <xf numFmtId="38" fontId="9" fillId="0" borderId="25" xfId="1" applyFont="1" applyFill="1" applyBorder="1" applyAlignment="1">
      <alignment horizontal="right" vertical="center"/>
    </xf>
    <xf numFmtId="38" fontId="9" fillId="0" borderId="28" xfId="1" applyFont="1" applyBorder="1" applyAlignment="1">
      <alignment horizontal="right" vertical="center"/>
    </xf>
    <xf numFmtId="38" fontId="9" fillId="0" borderId="22" xfId="1" applyFont="1" applyBorder="1" applyAlignment="1">
      <alignment horizontal="right" vertical="center"/>
    </xf>
    <xf numFmtId="38" fontId="9" fillId="0" borderId="28" xfId="1" applyFont="1" applyFill="1" applyBorder="1" applyAlignment="1">
      <alignment horizontal="right" vertical="center"/>
    </xf>
    <xf numFmtId="38" fontId="9" fillId="0" borderId="1" xfId="1" applyFont="1" applyFill="1" applyBorder="1" applyAlignment="1">
      <alignment horizontal="right" vertical="center"/>
    </xf>
    <xf numFmtId="38" fontId="9" fillId="0" borderId="32" xfId="1" applyFont="1" applyBorder="1" applyAlignment="1">
      <alignment vertical="center"/>
    </xf>
    <xf numFmtId="38" fontId="9" fillId="0" borderId="33" xfId="1" applyFont="1" applyBorder="1" applyAlignment="1">
      <alignment vertical="center"/>
    </xf>
    <xf numFmtId="38" fontId="9" fillId="0" borderId="33" xfId="1" applyFont="1" applyBorder="1" applyAlignment="1">
      <alignment horizontal="right" vertical="center"/>
    </xf>
    <xf numFmtId="38" fontId="9" fillId="0" borderId="34" xfId="1" applyFont="1" applyBorder="1" applyAlignment="1">
      <alignment horizontal="right" vertical="center"/>
    </xf>
    <xf numFmtId="38" fontId="9" fillId="0" borderId="35" xfId="1" applyFont="1" applyBorder="1" applyAlignment="1">
      <alignment horizontal="right" vertical="center"/>
    </xf>
    <xf numFmtId="38" fontId="9" fillId="0" borderId="30" xfId="1" applyFont="1" applyBorder="1" applyAlignment="1">
      <alignment horizontal="right" vertical="center"/>
    </xf>
    <xf numFmtId="38" fontId="9" fillId="0" borderId="34" xfId="1" applyFont="1" applyFill="1" applyBorder="1" applyAlignment="1">
      <alignment horizontal="right" vertical="center"/>
    </xf>
    <xf numFmtId="38" fontId="9" fillId="0" borderId="33" xfId="1" applyFont="1" applyFill="1" applyBorder="1" applyAlignment="1">
      <alignment horizontal="right" vertical="center"/>
    </xf>
    <xf numFmtId="38" fontId="9" fillId="0" borderId="39" xfId="1" applyFont="1" applyBorder="1" applyAlignment="1">
      <alignment vertical="center"/>
    </xf>
    <xf numFmtId="38" fontId="9" fillId="0" borderId="40" xfId="1" applyFont="1" applyBorder="1" applyAlignment="1">
      <alignment vertical="center"/>
    </xf>
    <xf numFmtId="0" fontId="9" fillId="0" borderId="42" xfId="1" applyNumberFormat="1" applyFont="1" applyBorder="1" applyAlignment="1">
      <alignment vertical="center"/>
    </xf>
    <xf numFmtId="0" fontId="9" fillId="0" borderId="9" xfId="1" applyNumberFormat="1" applyFont="1" applyBorder="1" applyAlignment="1">
      <alignment vertical="center"/>
    </xf>
    <xf numFmtId="0" fontId="9" fillId="0" borderId="9" xfId="1" applyNumberFormat="1" applyFont="1" applyBorder="1" applyAlignment="1">
      <alignment horizontal="right" vertical="center"/>
    </xf>
    <xf numFmtId="0" fontId="9" fillId="0" borderId="10" xfId="1" applyNumberFormat="1" applyFont="1" applyBorder="1" applyAlignment="1">
      <alignment horizontal="right" vertical="center"/>
    </xf>
    <xf numFmtId="0" fontId="9" fillId="0" borderId="4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0" xfId="1" applyNumberFormat="1" applyFont="1" applyFill="1" applyBorder="1" applyAlignment="1">
      <alignment horizontal="right" vertical="center"/>
    </xf>
    <xf numFmtId="0" fontId="9" fillId="0" borderId="9" xfId="1" applyNumberFormat="1" applyFont="1" applyFill="1" applyBorder="1" applyAlignment="1">
      <alignment horizontal="right" vertical="center"/>
    </xf>
    <xf numFmtId="0" fontId="4" fillId="0" borderId="0" xfId="1" applyNumberFormat="1" applyFont="1"/>
    <xf numFmtId="38" fontId="4" fillId="0" borderId="0" xfId="1" applyFont="1" applyBorder="1"/>
    <xf numFmtId="176" fontId="9" fillId="0" borderId="15" xfId="1" applyNumberFormat="1" applyFont="1" applyBorder="1" applyAlignment="1">
      <alignment horizontal="right" vertical="center" shrinkToFit="1"/>
    </xf>
    <xf numFmtId="176" fontId="9" fillId="0" borderId="16" xfId="1" applyNumberFormat="1" applyFont="1" applyBorder="1" applyAlignment="1">
      <alignment horizontal="right" vertical="center" shrinkToFit="1"/>
    </xf>
    <xf numFmtId="176" fontId="9" fillId="0" borderId="44" xfId="1" applyNumberFormat="1" applyFont="1" applyBorder="1" applyAlignment="1">
      <alignment horizontal="right" vertical="center" shrinkToFit="1"/>
    </xf>
    <xf numFmtId="176" fontId="9" fillId="0" borderId="17" xfId="1" applyNumberFormat="1" applyFont="1" applyBorder="1" applyAlignment="1">
      <alignment horizontal="right" vertical="center" shrinkToFit="1"/>
    </xf>
    <xf numFmtId="176" fontId="9" fillId="0" borderId="17" xfId="1" applyNumberFormat="1" applyFont="1" applyFill="1" applyBorder="1" applyAlignment="1">
      <alignment horizontal="right" vertical="center" shrinkToFit="1"/>
    </xf>
    <xf numFmtId="176" fontId="9" fillId="0" borderId="18" xfId="1" applyNumberFormat="1" applyFont="1" applyFill="1" applyBorder="1" applyAlignment="1">
      <alignment horizontal="right" vertical="center" shrinkToFit="1"/>
    </xf>
    <xf numFmtId="38" fontId="8" fillId="0" borderId="46" xfId="1" applyFont="1" applyBorder="1" applyAlignment="1">
      <alignment horizontal="center" vertical="center"/>
    </xf>
    <xf numFmtId="177" fontId="9" fillId="0" borderId="24" xfId="1" applyNumberFormat="1" applyFont="1" applyBorder="1" applyAlignment="1">
      <alignment vertical="center"/>
    </xf>
    <xf numFmtId="177" fontId="9" fillId="0" borderId="1" xfId="1" applyNumberFormat="1" applyFont="1" applyBorder="1" applyAlignment="1">
      <alignment vertical="center"/>
    </xf>
    <xf numFmtId="178" fontId="9" fillId="0" borderId="28" xfId="1" applyNumberFormat="1" applyFont="1" applyBorder="1" applyAlignment="1">
      <alignment vertical="center"/>
    </xf>
    <xf numFmtId="40" fontId="9" fillId="0" borderId="1" xfId="1" applyNumberFormat="1" applyFont="1" applyBorder="1" applyAlignment="1">
      <alignment horizontal="right" vertical="center"/>
    </xf>
    <xf numFmtId="40" fontId="9" fillId="0" borderId="1" xfId="1" applyNumberFormat="1" applyFont="1" applyFill="1" applyBorder="1" applyAlignment="1">
      <alignment horizontal="right" vertical="center"/>
    </xf>
    <xf numFmtId="40" fontId="9" fillId="0" borderId="28" xfId="1" applyNumberFormat="1" applyFont="1" applyFill="1" applyBorder="1" applyAlignment="1">
      <alignment horizontal="right" vertical="center"/>
    </xf>
    <xf numFmtId="179" fontId="9" fillId="0" borderId="1" xfId="1" applyNumberFormat="1" applyFont="1" applyBorder="1" applyAlignment="1">
      <alignment horizontal="right" vertical="center"/>
    </xf>
    <xf numFmtId="177" fontId="9" fillId="0" borderId="28" xfId="1" applyNumberFormat="1" applyFont="1" applyBorder="1" applyAlignment="1">
      <alignment vertical="center"/>
    </xf>
    <xf numFmtId="180" fontId="9" fillId="0" borderId="25" xfId="1" applyNumberFormat="1" applyFont="1" applyBorder="1" applyAlignment="1">
      <alignment horizontal="right" vertical="center"/>
    </xf>
    <xf numFmtId="180" fontId="9" fillId="0" borderId="25" xfId="1" applyNumberFormat="1" applyFont="1" applyFill="1" applyBorder="1" applyAlignment="1">
      <alignment horizontal="right" vertical="center"/>
    </xf>
    <xf numFmtId="180" fontId="9" fillId="0" borderId="26" xfId="1" applyNumberFormat="1" applyFont="1" applyFill="1" applyBorder="1" applyAlignment="1">
      <alignment horizontal="right" vertical="center"/>
    </xf>
    <xf numFmtId="180" fontId="9" fillId="0" borderId="1" xfId="1" applyNumberFormat="1" applyFont="1" applyFill="1" applyBorder="1" applyAlignment="1">
      <alignment horizontal="right" vertical="center"/>
    </xf>
    <xf numFmtId="38" fontId="8" fillId="0" borderId="10" xfId="1" applyFont="1" applyBorder="1" applyAlignment="1">
      <alignment shrinkToFit="1"/>
    </xf>
    <xf numFmtId="38" fontId="8" fillId="0" borderId="47" xfId="1" applyFont="1" applyBorder="1" applyAlignment="1">
      <alignment horizontal="center" vertical="center" shrinkToFit="1"/>
    </xf>
    <xf numFmtId="177" fontId="9" fillId="0" borderId="48" xfId="1" applyNumberFormat="1" applyFont="1" applyBorder="1" applyAlignment="1">
      <alignment vertical="center"/>
    </xf>
    <xf numFmtId="177" fontId="9" fillId="0" borderId="35" xfId="1" applyNumberFormat="1" applyFont="1" applyBorder="1" applyAlignment="1">
      <alignment vertical="center"/>
    </xf>
    <xf numFmtId="181" fontId="9" fillId="0" borderId="2" xfId="1" applyNumberFormat="1" applyFont="1" applyBorder="1" applyAlignment="1">
      <alignment vertical="center"/>
    </xf>
    <xf numFmtId="180" fontId="9" fillId="0" borderId="35" xfId="1" applyNumberFormat="1" applyFont="1" applyBorder="1" applyAlignment="1">
      <alignment horizontal="right" vertical="center"/>
    </xf>
    <xf numFmtId="180" fontId="9" fillId="0" borderId="35" xfId="1" applyNumberFormat="1" applyFont="1" applyFill="1" applyBorder="1" applyAlignment="1">
      <alignment horizontal="right" vertical="center"/>
    </xf>
    <xf numFmtId="180" fontId="9" fillId="0" borderId="49" xfId="1" applyNumberFormat="1" applyFont="1" applyFill="1" applyBorder="1" applyAlignment="1">
      <alignment horizontal="right" vertical="center"/>
    </xf>
    <xf numFmtId="38" fontId="9" fillId="0" borderId="44" xfId="1" applyFont="1" applyBorder="1" applyAlignment="1">
      <alignment vertical="center"/>
    </xf>
    <xf numFmtId="38" fontId="9" fillId="0" borderId="16" xfId="1" applyNumberFormat="1" applyFont="1" applyBorder="1" applyAlignment="1">
      <alignment horizontal="right" vertical="center" shrinkToFit="1"/>
    </xf>
    <xf numFmtId="38" fontId="9" fillId="0" borderId="16" xfId="1" applyFont="1" applyFill="1" applyBorder="1" applyAlignment="1">
      <alignment horizontal="right" vertical="center" shrinkToFit="1"/>
    </xf>
    <xf numFmtId="38" fontId="9" fillId="0" borderId="17" xfId="1" applyFont="1" applyFill="1" applyBorder="1" applyAlignment="1">
      <alignment horizontal="right" vertical="center" shrinkToFit="1"/>
    </xf>
    <xf numFmtId="38" fontId="9" fillId="0" borderId="44" xfId="1" applyFont="1" applyFill="1" applyBorder="1" applyAlignment="1">
      <alignment horizontal="right" vertical="center" shrinkToFit="1"/>
    </xf>
    <xf numFmtId="38" fontId="9" fillId="0" borderId="16" xfId="1" applyNumberFormat="1" applyFont="1" applyFill="1" applyBorder="1" applyAlignment="1">
      <alignment horizontal="right" vertical="center" shrinkToFit="1"/>
    </xf>
    <xf numFmtId="38" fontId="9" fillId="0" borderId="17" xfId="1" applyNumberFormat="1" applyFont="1" applyFill="1" applyBorder="1" applyAlignment="1">
      <alignment horizontal="right" vertical="center" shrinkToFit="1"/>
    </xf>
    <xf numFmtId="180" fontId="9" fillId="0" borderId="24" xfId="1" applyNumberFormat="1" applyFont="1" applyBorder="1" applyAlignment="1">
      <alignment vertical="center"/>
    </xf>
    <xf numFmtId="180" fontId="9" fillId="0" borderId="1" xfId="1" applyNumberFormat="1" applyFont="1" applyBorder="1" applyAlignment="1">
      <alignment vertical="center"/>
    </xf>
    <xf numFmtId="180" fontId="9" fillId="0" borderId="28" xfId="1" applyNumberFormat="1" applyFont="1" applyBorder="1" applyAlignment="1">
      <alignment vertical="center"/>
    </xf>
    <xf numFmtId="180" fontId="9" fillId="0" borderId="1" xfId="1" applyNumberFormat="1" applyFont="1" applyBorder="1" applyAlignment="1">
      <alignment horizontal="right" vertical="center"/>
    </xf>
    <xf numFmtId="180" fontId="9" fillId="0" borderId="28" xfId="1" applyNumberFormat="1" applyFont="1" applyFill="1" applyBorder="1" applyAlignment="1">
      <alignment horizontal="right" vertical="center"/>
    </xf>
    <xf numFmtId="180" fontId="9" fillId="0" borderId="48" xfId="1" applyNumberFormat="1" applyFont="1" applyBorder="1" applyAlignment="1">
      <alignment vertical="center"/>
    </xf>
    <xf numFmtId="180" fontId="9" fillId="0" borderId="35" xfId="1" applyNumberFormat="1" applyFont="1" applyBorder="1" applyAlignment="1">
      <alignment vertical="center"/>
    </xf>
    <xf numFmtId="180" fontId="9" fillId="0" borderId="49" xfId="1" applyNumberFormat="1" applyFont="1" applyBorder="1" applyAlignment="1">
      <alignment vertical="center"/>
    </xf>
    <xf numFmtId="38" fontId="9" fillId="0" borderId="16" xfId="1" applyNumberFormat="1" applyFont="1" applyBorder="1" applyAlignment="1">
      <alignment horizontal="right" vertical="center"/>
    </xf>
    <xf numFmtId="38" fontId="9" fillId="0" borderId="16" xfId="1" applyFont="1" applyFill="1" applyBorder="1" applyAlignment="1">
      <alignment horizontal="right" vertical="center"/>
    </xf>
    <xf numFmtId="38" fontId="9" fillId="0" borderId="44" xfId="1" applyFont="1" applyFill="1" applyBorder="1" applyAlignment="1">
      <alignment horizontal="right" vertical="center"/>
    </xf>
    <xf numFmtId="38" fontId="9" fillId="0" borderId="16" xfId="1" applyNumberFormat="1" applyFont="1" applyFill="1" applyBorder="1" applyAlignment="1">
      <alignment horizontal="right" vertical="center"/>
    </xf>
    <xf numFmtId="38" fontId="9" fillId="0" borderId="17" xfId="1" applyNumberFormat="1" applyFont="1" applyFill="1" applyBorder="1" applyAlignment="1">
      <alignment horizontal="right" vertical="center"/>
    </xf>
    <xf numFmtId="38" fontId="4" fillId="0" borderId="0" xfId="1" applyFont="1" applyAlignment="1">
      <alignment vertical="top"/>
    </xf>
    <xf numFmtId="38" fontId="9" fillId="0" borderId="0" xfId="1" applyFont="1"/>
    <xf numFmtId="38" fontId="9" fillId="0" borderId="0" xfId="1" applyFont="1" applyBorder="1" applyAlignment="1">
      <alignment horizontal="center" vertical="center"/>
    </xf>
    <xf numFmtId="38" fontId="4" fillId="0" borderId="0" xfId="1" applyFont="1" applyFill="1" applyBorder="1"/>
    <xf numFmtId="38" fontId="9" fillId="0" borderId="0" xfId="1" applyFont="1" applyBorder="1"/>
    <xf numFmtId="38" fontId="9" fillId="0" borderId="0" xfId="1" applyFont="1" applyAlignment="1">
      <alignment horizontal="center" vertical="center"/>
    </xf>
    <xf numFmtId="38" fontId="9" fillId="0" borderId="17" xfId="1" applyFont="1" applyBorder="1" applyAlignment="1">
      <alignment vertical="center"/>
    </xf>
    <xf numFmtId="38" fontId="9" fillId="0" borderId="19" xfId="1" applyFont="1" applyFill="1" applyBorder="1" applyAlignment="1">
      <alignment vertical="center"/>
    </xf>
    <xf numFmtId="38" fontId="9" fillId="0" borderId="18" xfId="1" applyFont="1" applyFill="1" applyBorder="1" applyAlignment="1">
      <alignment vertical="center"/>
    </xf>
    <xf numFmtId="38" fontId="9" fillId="0" borderId="17" xfId="1" applyFont="1" applyFill="1" applyBorder="1" applyAlignment="1">
      <alignment vertical="center"/>
    </xf>
    <xf numFmtId="38" fontId="9" fillId="0" borderId="17" xfId="1" applyNumberFormat="1" applyFont="1" applyFill="1" applyBorder="1" applyAlignment="1">
      <alignment vertical="center"/>
    </xf>
    <xf numFmtId="38" fontId="9" fillId="0" borderId="28" xfId="1" applyFont="1" applyBorder="1" applyAlignment="1">
      <alignment vertical="center"/>
    </xf>
    <xf numFmtId="38" fontId="9" fillId="0" borderId="1" xfId="1" applyFont="1" applyFill="1" applyBorder="1" applyAlignment="1">
      <alignment vertical="center"/>
    </xf>
    <xf numFmtId="38" fontId="9" fillId="0" borderId="28" xfId="1" applyFont="1" applyFill="1" applyBorder="1" applyAlignment="1">
      <alignment vertical="center"/>
    </xf>
    <xf numFmtId="38" fontId="9" fillId="0" borderId="1" xfId="1" applyNumberFormat="1" applyFont="1" applyFill="1" applyBorder="1" applyAlignment="1">
      <alignment vertical="center"/>
    </xf>
    <xf numFmtId="38" fontId="9" fillId="0" borderId="48" xfId="1" applyFont="1" applyBorder="1" applyAlignment="1">
      <alignment vertical="center"/>
    </xf>
    <xf numFmtId="38" fontId="9" fillId="0" borderId="35" xfId="1" applyFont="1" applyBorder="1" applyAlignment="1">
      <alignment vertical="center"/>
    </xf>
    <xf numFmtId="38" fontId="9" fillId="0" borderId="49" xfId="1" applyFont="1" applyBorder="1" applyAlignment="1">
      <alignment vertical="center"/>
    </xf>
    <xf numFmtId="38" fontId="9" fillId="0" borderId="35" xfId="1" applyFont="1" applyFill="1" applyBorder="1" applyAlignment="1">
      <alignment vertical="center"/>
    </xf>
    <xf numFmtId="38" fontId="9" fillId="0" borderId="49" xfId="1" applyFont="1" applyFill="1" applyBorder="1" applyAlignment="1">
      <alignment vertical="center"/>
    </xf>
    <xf numFmtId="38" fontId="9" fillId="0" borderId="35" xfId="1" applyNumberFormat="1" applyFont="1" applyFill="1" applyBorder="1" applyAlignment="1">
      <alignment vertical="center"/>
    </xf>
    <xf numFmtId="38" fontId="9" fillId="0" borderId="42" xfId="1" applyFont="1" applyBorder="1" applyAlignment="1">
      <alignment vertical="center"/>
    </xf>
    <xf numFmtId="38" fontId="9" fillId="0" borderId="9" xfId="1" applyFont="1" applyBorder="1" applyAlignment="1">
      <alignment vertical="center"/>
    </xf>
    <xf numFmtId="38" fontId="9" fillId="0" borderId="10" xfId="1" applyFont="1" applyBorder="1" applyAlignment="1">
      <alignment vertical="center"/>
    </xf>
    <xf numFmtId="38" fontId="9" fillId="0" borderId="9" xfId="1" applyFont="1" applyFill="1" applyBorder="1" applyAlignment="1">
      <alignment vertical="center"/>
    </xf>
    <xf numFmtId="38" fontId="9" fillId="0" borderId="43" xfId="1" applyFont="1" applyFill="1" applyBorder="1" applyAlignment="1">
      <alignment vertical="center"/>
    </xf>
    <xf numFmtId="38" fontId="9" fillId="0" borderId="10" xfId="1" applyFont="1" applyFill="1" applyBorder="1" applyAlignment="1">
      <alignment vertical="center"/>
    </xf>
    <xf numFmtId="38" fontId="9" fillId="2" borderId="8" xfId="1" applyFont="1" applyFill="1" applyBorder="1" applyAlignment="1">
      <alignment vertical="center"/>
    </xf>
    <xf numFmtId="38" fontId="4" fillId="0" borderId="0" xfId="1" applyFont="1" applyBorder="1" applyAlignment="1">
      <alignment horizontal="left" vertical="top"/>
    </xf>
    <xf numFmtId="38" fontId="8" fillId="0" borderId="0" xfId="1" applyFont="1" applyBorder="1" applyAlignment="1">
      <alignment horizontal="center" vertical="center"/>
    </xf>
    <xf numFmtId="38" fontId="9" fillId="0" borderId="0" xfId="1" applyFont="1" applyBorder="1" applyAlignment="1">
      <alignment vertical="center"/>
    </xf>
    <xf numFmtId="38" fontId="9" fillId="0" borderId="0" xfId="1" applyFont="1" applyFill="1" applyBorder="1" applyAlignment="1">
      <alignment vertical="center"/>
    </xf>
    <xf numFmtId="38" fontId="8" fillId="0" borderId="0" xfId="1" applyFont="1" applyFill="1" applyBorder="1" applyAlignment="1">
      <alignment vertical="center"/>
    </xf>
    <xf numFmtId="38" fontId="8" fillId="0" borderId="0" xfId="1" applyFont="1" applyFill="1" applyBorder="1" applyAlignment="1"/>
    <xf numFmtId="38" fontId="9" fillId="0" borderId="15" xfId="1" applyFont="1" applyBorder="1" applyAlignment="1">
      <alignment vertical="center" shrinkToFit="1"/>
    </xf>
    <xf numFmtId="38" fontId="9" fillId="0" borderId="16" xfId="1" applyFont="1" applyBorder="1" applyAlignment="1">
      <alignment vertical="center" shrinkToFit="1"/>
    </xf>
    <xf numFmtId="38" fontId="9" fillId="0" borderId="44" xfId="1" applyFont="1" applyBorder="1" applyAlignment="1">
      <alignment vertical="center" shrinkToFit="1"/>
    </xf>
    <xf numFmtId="38" fontId="9" fillId="0" borderId="17" xfId="1" applyFont="1" applyBorder="1" applyAlignment="1">
      <alignment vertical="center" shrinkToFit="1"/>
    </xf>
    <xf numFmtId="38" fontId="9" fillId="0" borderId="18" xfId="1" applyFont="1" applyBorder="1" applyAlignment="1">
      <alignment vertical="center" shrinkToFit="1"/>
    </xf>
    <xf numFmtId="38" fontId="9" fillId="0" borderId="17" xfId="1" applyFont="1" applyFill="1" applyBorder="1" applyAlignment="1">
      <alignment vertical="center" shrinkToFit="1"/>
    </xf>
    <xf numFmtId="38" fontId="9" fillId="0" borderId="19" xfId="1" applyFont="1" applyBorder="1" applyAlignment="1">
      <alignment vertical="center" shrinkToFit="1"/>
    </xf>
    <xf numFmtId="38" fontId="9" fillId="0" borderId="18" xfId="1" applyFont="1" applyFill="1" applyBorder="1" applyAlignment="1">
      <alignment vertical="center" shrinkToFit="1"/>
    </xf>
    <xf numFmtId="38" fontId="4" fillId="0" borderId="18" xfId="1" applyFont="1" applyFill="1" applyBorder="1" applyAlignment="1">
      <alignment vertical="center" shrinkToFit="1"/>
    </xf>
    <xf numFmtId="38" fontId="4" fillId="0" borderId="17" xfId="1" applyFont="1" applyFill="1" applyBorder="1" applyAlignment="1">
      <alignment vertical="center" shrinkToFit="1"/>
    </xf>
    <xf numFmtId="182" fontId="4" fillId="0" borderId="17" xfId="4" applyNumberFormat="1" applyFont="1" applyFill="1" applyBorder="1" applyAlignment="1">
      <alignment horizontal="right" vertical="center" shrinkToFit="1"/>
    </xf>
    <xf numFmtId="38" fontId="4" fillId="2" borderId="20" xfId="1" applyFont="1" applyFill="1" applyBorder="1" applyAlignment="1">
      <alignment vertical="center" shrinkToFit="1"/>
    </xf>
    <xf numFmtId="38" fontId="9" fillId="0" borderId="41" xfId="1" applyFont="1" applyBorder="1" applyAlignment="1">
      <alignment horizontal="center" vertical="center"/>
    </xf>
    <xf numFmtId="38" fontId="9" fillId="0" borderId="35" xfId="1" applyFont="1" applyBorder="1" applyAlignment="1">
      <alignment vertical="center" shrinkToFit="1"/>
    </xf>
    <xf numFmtId="38" fontId="9" fillId="0" borderId="49" xfId="1" applyFont="1" applyBorder="1" applyAlignment="1">
      <alignment vertical="center" shrinkToFit="1"/>
    </xf>
    <xf numFmtId="38" fontId="9" fillId="0" borderId="53" xfId="1" applyFont="1" applyBorder="1" applyAlignment="1">
      <alignment vertical="center" shrinkToFit="1"/>
    </xf>
    <xf numFmtId="38" fontId="9" fillId="0" borderId="49" xfId="1" applyFont="1" applyFill="1" applyBorder="1" applyAlignment="1">
      <alignment vertical="center" shrinkToFit="1"/>
    </xf>
    <xf numFmtId="38" fontId="9" fillId="0" borderId="35" xfId="1" applyFont="1" applyFill="1" applyBorder="1" applyAlignment="1">
      <alignment vertical="center" shrinkToFit="1"/>
    </xf>
    <xf numFmtId="38" fontId="9" fillId="2" borderId="50" xfId="1" applyFont="1" applyFill="1" applyBorder="1" applyAlignment="1">
      <alignment vertical="center" shrinkToFit="1"/>
    </xf>
    <xf numFmtId="38" fontId="9" fillId="0" borderId="6" xfId="1" applyFont="1" applyBorder="1" applyAlignment="1">
      <alignment vertical="center"/>
    </xf>
    <xf numFmtId="38" fontId="9" fillId="0" borderId="18" xfId="1" applyFont="1" applyBorder="1" applyAlignment="1">
      <alignment vertical="center"/>
    </xf>
    <xf numFmtId="38" fontId="9" fillId="2" borderId="20" xfId="1" applyFont="1" applyFill="1" applyBorder="1" applyAlignment="1">
      <alignment vertical="center"/>
    </xf>
    <xf numFmtId="181" fontId="9" fillId="0" borderId="42" xfId="1" applyNumberFormat="1" applyFont="1" applyBorder="1" applyAlignment="1">
      <alignment vertical="center"/>
    </xf>
    <xf numFmtId="181" fontId="9" fillId="0" borderId="9" xfId="1" applyNumberFormat="1" applyFont="1" applyBorder="1" applyAlignment="1">
      <alignment vertical="center"/>
    </xf>
    <xf numFmtId="181" fontId="9" fillId="0" borderId="10" xfId="1" applyNumberFormat="1" applyFont="1" applyBorder="1" applyAlignment="1">
      <alignment vertical="center"/>
    </xf>
    <xf numFmtId="180" fontId="9" fillId="0" borderId="9" xfId="1" applyNumberFormat="1" applyFont="1" applyBorder="1" applyAlignment="1">
      <alignment vertical="center"/>
    </xf>
    <xf numFmtId="180" fontId="9" fillId="0" borderId="2" xfId="1" applyNumberFormat="1" applyFont="1" applyBorder="1" applyAlignment="1">
      <alignment vertical="center"/>
    </xf>
    <xf numFmtId="180" fontId="9" fillId="0" borderId="43" xfId="1" applyNumberFormat="1" applyFont="1" applyBorder="1" applyAlignment="1">
      <alignment vertical="center"/>
    </xf>
    <xf numFmtId="180" fontId="9" fillId="0" borderId="54" xfId="1" applyNumberFormat="1" applyFont="1" applyBorder="1" applyAlignment="1">
      <alignment vertical="center"/>
    </xf>
    <xf numFmtId="180" fontId="9" fillId="0" borderId="43" xfId="1" applyNumberFormat="1" applyFont="1" applyFill="1" applyBorder="1" applyAlignment="1">
      <alignment vertical="center"/>
    </xf>
    <xf numFmtId="180" fontId="9" fillId="0" borderId="37" xfId="1" applyNumberFormat="1" applyFont="1" applyFill="1" applyBorder="1" applyAlignment="1">
      <alignment vertical="center"/>
    </xf>
    <xf numFmtId="180" fontId="9" fillId="0" borderId="54" xfId="1" applyNumberFormat="1" applyFont="1" applyFill="1" applyBorder="1" applyAlignment="1">
      <alignment vertical="center"/>
    </xf>
    <xf numFmtId="180" fontId="9" fillId="2" borderId="38" xfId="1" applyNumberFormat="1" applyFont="1" applyFill="1" applyBorder="1" applyAlignment="1">
      <alignment vertical="center"/>
    </xf>
    <xf numFmtId="38" fontId="9" fillId="0" borderId="14" xfId="1" applyFont="1" applyBorder="1" applyAlignment="1">
      <alignment horizontal="center" vertical="center"/>
    </xf>
    <xf numFmtId="181" fontId="9" fillId="0" borderId="48" xfId="1" applyNumberFormat="1" applyFont="1" applyBorder="1" applyAlignment="1">
      <alignment vertical="center"/>
    </xf>
    <xf numFmtId="181" fontId="9" fillId="0" borderId="35" xfId="1" applyNumberFormat="1" applyFont="1" applyBorder="1" applyAlignment="1">
      <alignment vertical="center"/>
    </xf>
    <xf numFmtId="180" fontId="9" fillId="0" borderId="10" xfId="1" applyNumberFormat="1" applyFont="1" applyBorder="1" applyAlignment="1">
      <alignment vertical="center"/>
    </xf>
    <xf numFmtId="180" fontId="9" fillId="0" borderId="10" xfId="1" applyNumberFormat="1" applyFont="1" applyFill="1" applyBorder="1" applyAlignment="1">
      <alignment vertical="center"/>
    </xf>
    <xf numFmtId="180" fontId="9" fillId="0" borderId="35" xfId="1" applyNumberFormat="1" applyFont="1" applyFill="1" applyBorder="1" applyAlignment="1">
      <alignment vertical="center"/>
    </xf>
    <xf numFmtId="38" fontId="4" fillId="0" borderId="0" xfId="1" applyFont="1" applyAlignment="1">
      <alignment vertical="center"/>
    </xf>
    <xf numFmtId="38" fontId="9" fillId="0" borderId="4" xfId="1" applyFont="1" applyBorder="1"/>
    <xf numFmtId="38" fontId="4" fillId="0" borderId="16" xfId="1" applyFont="1" applyBorder="1" applyAlignment="1">
      <alignment vertical="center" shrinkToFit="1"/>
    </xf>
    <xf numFmtId="38" fontId="4" fillId="0" borderId="17" xfId="1" applyFont="1" applyBorder="1" applyAlignment="1">
      <alignment vertical="center" shrinkToFit="1"/>
    </xf>
    <xf numFmtId="38" fontId="4" fillId="0" borderId="18" xfId="1" applyFont="1" applyBorder="1" applyAlignment="1">
      <alignment vertical="center" shrinkToFit="1"/>
    </xf>
    <xf numFmtId="38" fontId="4" fillId="0" borderId="35" xfId="1" applyFont="1" applyBorder="1" applyAlignment="1">
      <alignment vertical="center" shrinkToFit="1"/>
    </xf>
    <xf numFmtId="38" fontId="4" fillId="0" borderId="9" xfId="1" applyFont="1" applyBorder="1" applyAlignment="1">
      <alignment vertical="center" shrinkToFit="1"/>
    </xf>
    <xf numFmtId="38" fontId="4" fillId="0" borderId="10" xfId="1" applyFont="1" applyBorder="1" applyAlignment="1">
      <alignment vertical="center" shrinkToFit="1"/>
    </xf>
    <xf numFmtId="38" fontId="4" fillId="0" borderId="49" xfId="1" applyFont="1" applyBorder="1" applyAlignment="1">
      <alignment vertical="center" shrinkToFit="1"/>
    </xf>
    <xf numFmtId="38" fontId="4" fillId="0" borderId="49" xfId="1" applyFont="1" applyFill="1" applyBorder="1" applyAlignment="1">
      <alignment vertical="center" shrinkToFit="1"/>
    </xf>
    <xf numFmtId="38" fontId="4" fillId="0" borderId="35" xfId="1" applyFont="1" applyFill="1" applyBorder="1" applyAlignment="1">
      <alignment vertical="center" shrinkToFit="1"/>
    </xf>
    <xf numFmtId="38" fontId="9" fillId="0" borderId="0" xfId="1" applyFont="1" applyAlignment="1">
      <alignment vertical="center"/>
    </xf>
    <xf numFmtId="38" fontId="9" fillId="0" borderId="51" xfId="1" applyFont="1" applyBorder="1" applyAlignment="1">
      <alignment horizontal="center" vertical="center"/>
    </xf>
    <xf numFmtId="38" fontId="9" fillId="0" borderId="24" xfId="1" applyFont="1" applyBorder="1" applyAlignment="1">
      <alignment vertical="center" shrinkToFit="1"/>
    </xf>
    <xf numFmtId="38" fontId="9" fillId="0" borderId="1" xfId="1" applyFont="1" applyBorder="1" applyAlignment="1">
      <alignment vertical="center" shrinkToFit="1"/>
    </xf>
    <xf numFmtId="38" fontId="9" fillId="0" borderId="28" xfId="1" applyFont="1" applyBorder="1" applyAlignment="1">
      <alignment vertical="center" shrinkToFit="1"/>
    </xf>
    <xf numFmtId="38" fontId="9" fillId="0" borderId="28" xfId="1" applyFont="1" applyFill="1" applyBorder="1" applyAlignment="1">
      <alignment vertical="center" shrinkToFit="1"/>
    </xf>
    <xf numFmtId="38" fontId="9" fillId="0" borderId="1" xfId="1" applyFont="1" applyFill="1" applyBorder="1" applyAlignment="1">
      <alignment vertical="center" shrinkToFit="1"/>
    </xf>
    <xf numFmtId="181" fontId="9" fillId="0" borderId="1" xfId="1" applyNumberFormat="1" applyFont="1" applyBorder="1" applyAlignment="1">
      <alignment vertical="center"/>
    </xf>
    <xf numFmtId="180" fontId="9" fillId="0" borderId="28" xfId="1" applyNumberFormat="1" applyFont="1" applyFill="1" applyBorder="1" applyAlignment="1">
      <alignment vertical="center"/>
    </xf>
    <xf numFmtId="180" fontId="9" fillId="0" borderId="1" xfId="1" applyNumberFormat="1" applyFont="1" applyFill="1" applyBorder="1" applyAlignment="1">
      <alignment vertical="center"/>
    </xf>
    <xf numFmtId="38" fontId="9" fillId="0" borderId="0" xfId="1" applyFont="1" applyFill="1" applyBorder="1" applyAlignment="1">
      <alignment horizontal="center" vertical="center"/>
    </xf>
    <xf numFmtId="38" fontId="5" fillId="0" borderId="0" xfId="1" applyFont="1" applyBorder="1" applyAlignment="1"/>
    <xf numFmtId="38" fontId="2" fillId="0" borderId="0" xfId="1" applyFont="1" applyBorder="1" applyAlignment="1"/>
    <xf numFmtId="38" fontId="9" fillId="2" borderId="19" xfId="1" applyFont="1" applyFill="1" applyBorder="1" applyAlignment="1">
      <alignment horizontal="right" vertical="center"/>
    </xf>
    <xf numFmtId="38" fontId="9" fillId="2" borderId="0" xfId="1" applyFont="1" applyFill="1" applyBorder="1" applyAlignment="1">
      <alignment horizontal="right" vertical="center"/>
    </xf>
    <xf numFmtId="38" fontId="9" fillId="2" borderId="22" xfId="1" applyFont="1" applyFill="1" applyBorder="1" applyAlignment="1">
      <alignment horizontal="right" vertical="center"/>
    </xf>
    <xf numFmtId="38" fontId="9" fillId="2" borderId="30" xfId="1" applyFont="1" applyFill="1" applyBorder="1" applyAlignment="1">
      <alignment horizontal="right" vertical="center"/>
    </xf>
    <xf numFmtId="38" fontId="9" fillId="0" borderId="54" xfId="1" applyFont="1" applyBorder="1" applyAlignment="1">
      <alignment vertical="center"/>
    </xf>
    <xf numFmtId="0" fontId="9" fillId="2" borderId="2" xfId="1" applyNumberFormat="1" applyFont="1" applyFill="1" applyBorder="1" applyAlignment="1">
      <alignment horizontal="right" vertical="center"/>
    </xf>
    <xf numFmtId="38" fontId="9" fillId="2" borderId="58" xfId="1" applyFont="1" applyFill="1" applyBorder="1" applyAlignment="1">
      <alignment horizontal="right" vertical="center"/>
    </xf>
    <xf numFmtId="38" fontId="9" fillId="2" borderId="46" xfId="1" applyFont="1" applyFill="1" applyBorder="1" applyAlignment="1">
      <alignment horizontal="right" vertical="center"/>
    </xf>
    <xf numFmtId="38" fontId="16" fillId="0" borderId="0" xfId="1" applyFont="1" applyBorder="1"/>
    <xf numFmtId="38" fontId="15" fillId="0" borderId="0" xfId="1" applyFont="1" applyBorder="1" applyAlignment="1">
      <alignment vertical="center"/>
    </xf>
    <xf numFmtId="38" fontId="16" fillId="0" borderId="0" xfId="1" applyFont="1"/>
    <xf numFmtId="38" fontId="9" fillId="2" borderId="19" xfId="1" applyFont="1" applyFill="1" applyBorder="1" applyAlignment="1">
      <alignment vertical="center"/>
    </xf>
    <xf numFmtId="38" fontId="9" fillId="2" borderId="22" xfId="1" applyFont="1" applyFill="1" applyBorder="1" applyAlignment="1">
      <alignment vertical="center"/>
    </xf>
    <xf numFmtId="180" fontId="9" fillId="0" borderId="49" xfId="1" applyNumberFormat="1" applyFont="1" applyFill="1" applyBorder="1" applyAlignment="1">
      <alignment vertical="center"/>
    </xf>
    <xf numFmtId="38" fontId="4" fillId="2" borderId="19" xfId="1" applyFont="1" applyFill="1" applyBorder="1" applyAlignment="1">
      <alignment vertical="center" shrinkToFit="1"/>
    </xf>
    <xf numFmtId="38" fontId="4" fillId="2" borderId="53" xfId="1" applyFont="1" applyFill="1" applyBorder="1" applyAlignment="1">
      <alignment vertical="center" shrinkToFit="1"/>
    </xf>
    <xf numFmtId="38" fontId="4" fillId="2" borderId="58" xfId="1" applyFont="1" applyFill="1" applyBorder="1" applyAlignment="1">
      <alignment vertical="center" shrinkToFit="1"/>
    </xf>
    <xf numFmtId="38" fontId="4" fillId="2" borderId="47" xfId="1" applyFont="1" applyFill="1" applyBorder="1" applyAlignment="1">
      <alignment vertical="center" shrinkToFit="1"/>
    </xf>
    <xf numFmtId="38" fontId="9" fillId="2" borderId="22" xfId="1" applyFont="1" applyFill="1" applyBorder="1" applyAlignment="1">
      <alignment vertical="center" shrinkToFit="1"/>
    </xf>
    <xf numFmtId="180" fontId="9" fillId="2" borderId="22" xfId="1" applyNumberFormat="1" applyFont="1" applyFill="1" applyBorder="1" applyAlignment="1">
      <alignment vertical="center"/>
    </xf>
    <xf numFmtId="38" fontId="9" fillId="2" borderId="53" xfId="1" applyFont="1" applyFill="1" applyBorder="1" applyAlignment="1">
      <alignment vertical="center"/>
    </xf>
    <xf numFmtId="38" fontId="9" fillId="2" borderId="46" xfId="1" applyFont="1" applyFill="1" applyBorder="1" applyAlignment="1">
      <alignment vertical="center" shrinkToFit="1"/>
    </xf>
    <xf numFmtId="180" fontId="9" fillId="2" borderId="46" xfId="1" applyNumberFormat="1" applyFont="1" applyFill="1" applyBorder="1" applyAlignment="1">
      <alignment vertical="center"/>
    </xf>
    <xf numFmtId="38" fontId="9" fillId="2" borderId="47" xfId="1" applyFont="1" applyFill="1" applyBorder="1" applyAlignment="1">
      <alignment vertical="center"/>
    </xf>
    <xf numFmtId="38" fontId="4" fillId="2" borderId="0" xfId="1" applyFont="1" applyFill="1"/>
    <xf numFmtId="38" fontId="17" fillId="2" borderId="0" xfId="1" applyFont="1" applyFill="1" applyBorder="1"/>
    <xf numFmtId="38" fontId="6" fillId="2" borderId="0" xfId="1" applyFont="1" applyFill="1" applyBorder="1" applyAlignment="1">
      <alignment vertical="center"/>
    </xf>
    <xf numFmtId="38" fontId="17" fillId="2" borderId="0" xfId="1" applyFont="1" applyFill="1"/>
    <xf numFmtId="38" fontId="6" fillId="2" borderId="0" xfId="1" applyFont="1" applyFill="1" applyBorder="1" applyAlignment="1"/>
    <xf numFmtId="38" fontId="6" fillId="2" borderId="0" xfId="1" applyFont="1" applyFill="1" applyBorder="1" applyAlignment="1">
      <alignment horizontal="right" vertical="center"/>
    </xf>
    <xf numFmtId="38" fontId="6" fillId="2" borderId="0" xfId="1" applyFont="1" applyFill="1" applyBorder="1" applyAlignment="1">
      <alignment horizontal="left" vertical="center"/>
    </xf>
    <xf numFmtId="0" fontId="6"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17" fillId="2" borderId="0" xfId="1" applyNumberFormat="1" applyFont="1" applyFill="1"/>
    <xf numFmtId="38" fontId="8" fillId="0" borderId="2" xfId="1" applyFont="1" applyBorder="1" applyAlignment="1">
      <alignment horizontal="right"/>
    </xf>
    <xf numFmtId="38" fontId="8" fillId="0" borderId="2" xfId="1" applyFont="1" applyBorder="1" applyAlignment="1"/>
    <xf numFmtId="176" fontId="9" fillId="2" borderId="19" xfId="1" applyNumberFormat="1" applyFont="1" applyFill="1" applyBorder="1" applyAlignment="1">
      <alignment horizontal="right" vertical="center" shrinkToFit="1"/>
    </xf>
    <xf numFmtId="40" fontId="9" fillId="2" borderId="22" xfId="1" applyNumberFormat="1" applyFont="1" applyFill="1" applyBorder="1" applyAlignment="1">
      <alignment horizontal="right" vertical="center"/>
    </xf>
    <xf numFmtId="180" fontId="9" fillId="2" borderId="22" xfId="1" applyNumberFormat="1" applyFont="1" applyFill="1" applyBorder="1" applyAlignment="1">
      <alignment horizontal="right" vertical="center"/>
    </xf>
    <xf numFmtId="180" fontId="9" fillId="2" borderId="53" xfId="1" applyNumberFormat="1" applyFont="1" applyFill="1" applyBorder="1" applyAlignment="1">
      <alignment horizontal="right" vertical="center"/>
    </xf>
    <xf numFmtId="38" fontId="9" fillId="2" borderId="12" xfId="1" applyNumberFormat="1" applyFont="1" applyFill="1" applyBorder="1" applyAlignment="1">
      <alignment horizontal="right" vertical="center" shrinkToFit="1"/>
    </xf>
    <xf numFmtId="38" fontId="9" fillId="2" borderId="12" xfId="1" applyNumberFormat="1" applyFont="1" applyFill="1" applyBorder="1" applyAlignment="1">
      <alignment horizontal="right" vertical="center"/>
    </xf>
    <xf numFmtId="38" fontId="9" fillId="2" borderId="12" xfId="1" applyFont="1" applyFill="1" applyBorder="1" applyAlignment="1">
      <alignment vertical="center"/>
    </xf>
    <xf numFmtId="38" fontId="9" fillId="2" borderId="2" xfId="1" applyFont="1" applyFill="1" applyBorder="1" applyAlignment="1">
      <alignment vertical="center"/>
    </xf>
    <xf numFmtId="38" fontId="4" fillId="0" borderId="0" xfId="1" applyFont="1" applyAlignment="1">
      <alignment horizontal="right"/>
    </xf>
    <xf numFmtId="38" fontId="8" fillId="0" borderId="0" xfId="1" applyFont="1" applyBorder="1" applyAlignment="1">
      <alignment horizontal="right"/>
    </xf>
    <xf numFmtId="38" fontId="9" fillId="0" borderId="0" xfId="1" applyFont="1" applyBorder="1" applyAlignment="1">
      <alignment horizontal="right"/>
    </xf>
    <xf numFmtId="38" fontId="8" fillId="0" borderId="0" xfId="1" applyFont="1" applyFill="1" applyBorder="1" applyAlignment="1">
      <alignment vertical="center" shrinkToFit="1"/>
    </xf>
    <xf numFmtId="38" fontId="9" fillId="0" borderId="0" xfId="1" applyFont="1" applyFill="1" applyBorder="1" applyAlignment="1">
      <alignment vertical="center" shrinkToFit="1"/>
    </xf>
    <xf numFmtId="180" fontId="9" fillId="0" borderId="0" xfId="1" applyNumberFormat="1" applyFont="1" applyFill="1" applyBorder="1" applyAlignment="1">
      <alignment vertical="center"/>
    </xf>
    <xf numFmtId="38" fontId="4" fillId="0" borderId="0" xfId="1" applyFont="1" applyAlignment="1"/>
    <xf numFmtId="38" fontId="9" fillId="0" borderId="2" xfId="1" applyFont="1" applyBorder="1" applyAlignment="1"/>
    <xf numFmtId="38" fontId="4" fillId="2" borderId="18" xfId="1" applyFont="1" applyFill="1" applyBorder="1" applyAlignment="1">
      <alignment vertical="center" shrinkToFit="1"/>
    </xf>
    <xf numFmtId="38" fontId="4" fillId="2" borderId="49" xfId="1" applyFont="1" applyFill="1" applyBorder="1" applyAlignment="1">
      <alignment vertical="center" shrinkToFit="1"/>
    </xf>
    <xf numFmtId="38" fontId="9" fillId="2" borderId="28" xfId="1" applyFont="1" applyFill="1" applyBorder="1" applyAlignment="1">
      <alignment vertical="center" shrinkToFit="1"/>
    </xf>
    <xf numFmtId="180" fontId="9" fillId="2" borderId="28" xfId="1" applyNumberFormat="1" applyFont="1" applyFill="1" applyBorder="1" applyAlignment="1">
      <alignment vertical="center"/>
    </xf>
    <xf numFmtId="38" fontId="9" fillId="2" borderId="49" xfId="1" applyFont="1" applyFill="1" applyBorder="1" applyAlignment="1">
      <alignment vertical="center"/>
    </xf>
    <xf numFmtId="38" fontId="4" fillId="0" borderId="14" xfId="1" applyFont="1" applyBorder="1" applyAlignment="1">
      <alignment vertical="center" shrinkToFit="1"/>
    </xf>
    <xf numFmtId="38" fontId="9" fillId="0" borderId="60" xfId="1" applyFont="1" applyBorder="1" applyAlignment="1">
      <alignment vertical="center"/>
    </xf>
    <xf numFmtId="38" fontId="9" fillId="0" borderId="0" xfId="1" applyFont="1" applyBorder="1" applyAlignment="1"/>
    <xf numFmtId="38" fontId="9" fillId="2" borderId="23" xfId="1" applyFont="1" applyFill="1" applyBorder="1" applyAlignment="1">
      <alignment vertical="center"/>
    </xf>
    <xf numFmtId="180" fontId="9" fillId="2" borderId="8" xfId="1" applyNumberFormat="1" applyFont="1" applyFill="1" applyBorder="1" applyAlignment="1">
      <alignment vertical="center"/>
    </xf>
    <xf numFmtId="38" fontId="9" fillId="2" borderId="17" xfId="1" applyFont="1" applyFill="1" applyBorder="1" applyAlignment="1">
      <alignment vertical="center"/>
    </xf>
    <xf numFmtId="38" fontId="9" fillId="2" borderId="1" xfId="1" applyFont="1" applyFill="1" applyBorder="1" applyAlignment="1">
      <alignment vertical="center"/>
    </xf>
    <xf numFmtId="180" fontId="9" fillId="2" borderId="9" xfId="1" applyNumberFormat="1" applyFont="1" applyFill="1" applyBorder="1" applyAlignment="1">
      <alignment vertical="center"/>
    </xf>
    <xf numFmtId="38" fontId="4" fillId="2" borderId="17" xfId="1" applyFont="1" applyFill="1" applyBorder="1" applyAlignment="1">
      <alignment vertical="center" shrinkToFit="1"/>
    </xf>
    <xf numFmtId="38" fontId="9" fillId="2" borderId="35" xfId="1" applyFont="1" applyFill="1" applyBorder="1" applyAlignment="1">
      <alignment vertical="center" shrinkToFit="1"/>
    </xf>
    <xf numFmtId="38" fontId="9" fillId="2" borderId="9" xfId="1" applyFont="1" applyFill="1" applyBorder="1" applyAlignment="1">
      <alignment vertical="center"/>
    </xf>
    <xf numFmtId="180" fontId="9" fillId="2" borderId="43" xfId="1" applyNumberFormat="1" applyFont="1" applyFill="1" applyBorder="1" applyAlignment="1">
      <alignment vertical="center"/>
    </xf>
    <xf numFmtId="38" fontId="9" fillId="0" borderId="16" xfId="1" applyFont="1" applyFill="1" applyBorder="1" applyAlignment="1">
      <alignment vertical="center"/>
    </xf>
    <xf numFmtId="180" fontId="9" fillId="0" borderId="23" xfId="1" applyNumberFormat="1" applyFont="1" applyFill="1" applyBorder="1" applyAlignment="1">
      <alignment horizontal="right" vertical="center"/>
    </xf>
    <xf numFmtId="180" fontId="9" fillId="0" borderId="50" xfId="1" applyNumberFormat="1" applyFont="1" applyFill="1" applyBorder="1" applyAlignment="1">
      <alignment horizontal="right" vertical="center"/>
    </xf>
    <xf numFmtId="38" fontId="9" fillId="0" borderId="13" xfId="1" applyNumberFormat="1" applyFont="1" applyFill="1" applyBorder="1" applyAlignment="1">
      <alignment horizontal="right" vertical="center"/>
    </xf>
    <xf numFmtId="38" fontId="9" fillId="2" borderId="18" xfId="1" applyFont="1" applyFill="1" applyBorder="1" applyAlignment="1">
      <alignment horizontal="right" vertical="center"/>
    </xf>
    <xf numFmtId="38" fontId="9" fillId="2" borderId="26" xfId="1" applyFont="1" applyFill="1" applyBorder="1" applyAlignment="1">
      <alignment horizontal="right" vertical="center"/>
    </xf>
    <xf numFmtId="38" fontId="9" fillId="2" borderId="28" xfId="1" applyFont="1" applyFill="1" applyBorder="1" applyAlignment="1">
      <alignment horizontal="right" vertical="center"/>
    </xf>
    <xf numFmtId="38" fontId="9" fillId="2" borderId="34" xfId="1" applyFont="1" applyFill="1" applyBorder="1" applyAlignment="1">
      <alignment horizontal="right" vertical="center"/>
    </xf>
    <xf numFmtId="38" fontId="9" fillId="2" borderId="47" xfId="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40" xfId="1" applyNumberFormat="1" applyFont="1" applyFill="1" applyBorder="1" applyAlignment="1">
      <alignment horizontal="right" vertical="center"/>
    </xf>
    <xf numFmtId="183" fontId="0" fillId="0" borderId="0" xfId="0" applyNumberFormat="1"/>
    <xf numFmtId="38" fontId="0" fillId="0" borderId="0" xfId="0" applyNumberFormat="1"/>
    <xf numFmtId="176" fontId="18" fillId="0" borderId="20" xfId="1" applyNumberFormat="1" applyFont="1" applyFill="1" applyBorder="1" applyAlignment="1">
      <alignment horizontal="right" vertical="center" shrinkToFit="1"/>
    </xf>
    <xf numFmtId="40" fontId="18" fillId="0" borderId="23" xfId="1" applyNumberFormat="1" applyFont="1" applyFill="1" applyBorder="1" applyAlignment="1">
      <alignment horizontal="right" vertical="center"/>
    </xf>
    <xf numFmtId="180" fontId="18" fillId="0" borderId="23" xfId="1" applyNumberFormat="1" applyFont="1" applyFill="1" applyBorder="1" applyAlignment="1">
      <alignment horizontal="right" vertical="center"/>
    </xf>
    <xf numFmtId="180" fontId="18" fillId="0" borderId="50" xfId="1" applyNumberFormat="1" applyFont="1" applyFill="1" applyBorder="1" applyAlignment="1">
      <alignment horizontal="right" vertical="center"/>
    </xf>
    <xf numFmtId="38" fontId="18" fillId="0" borderId="13" xfId="1" applyNumberFormat="1" applyFont="1" applyFill="1" applyBorder="1" applyAlignment="1">
      <alignment horizontal="right" vertical="center" shrinkToFit="1"/>
    </xf>
    <xf numFmtId="38" fontId="8" fillId="0" borderId="0" xfId="1" applyFont="1" applyBorder="1" applyAlignment="1">
      <alignment vertical="center"/>
    </xf>
    <xf numFmtId="3" fontId="0" fillId="0" borderId="0" xfId="0" applyNumberFormat="1"/>
    <xf numFmtId="38" fontId="18" fillId="0" borderId="20" xfId="1" applyFont="1" applyFill="1" applyBorder="1" applyAlignment="1">
      <alignment vertical="center"/>
    </xf>
    <xf numFmtId="38" fontId="18" fillId="0" borderId="13" xfId="1" applyFont="1" applyFill="1" applyBorder="1" applyAlignment="1">
      <alignment vertical="center"/>
    </xf>
    <xf numFmtId="38" fontId="18" fillId="0" borderId="47" xfId="1" applyFont="1" applyFill="1" applyBorder="1" applyAlignment="1">
      <alignment vertical="center"/>
    </xf>
    <xf numFmtId="38" fontId="18" fillId="0" borderId="8" xfId="1" applyFont="1" applyFill="1" applyBorder="1" applyAlignment="1">
      <alignment vertical="center"/>
    </xf>
    <xf numFmtId="38" fontId="6" fillId="0" borderId="0" xfId="1" applyFont="1" applyBorder="1" applyAlignment="1"/>
    <xf numFmtId="38" fontId="19" fillId="2" borderId="0" xfId="1" applyFont="1" applyFill="1" applyBorder="1" applyAlignment="1">
      <alignment vertical="center"/>
    </xf>
    <xf numFmtId="38" fontId="6" fillId="2" borderId="0" xfId="1" applyNumberFormat="1" applyFont="1" applyFill="1" applyBorder="1" applyAlignment="1">
      <alignment horizontal="right" vertical="center"/>
    </xf>
    <xf numFmtId="38" fontId="6" fillId="2" borderId="0" xfId="1" applyNumberFormat="1" applyFont="1" applyFill="1" applyBorder="1" applyAlignment="1">
      <alignment horizontal="right" vertical="center" shrinkToFit="1"/>
    </xf>
    <xf numFmtId="180" fontId="6" fillId="2" borderId="0" xfId="1" applyNumberFormat="1" applyFont="1" applyFill="1" applyBorder="1" applyAlignment="1">
      <alignment horizontal="right" vertical="center"/>
    </xf>
    <xf numFmtId="38" fontId="6" fillId="2" borderId="0" xfId="3" applyFont="1" applyFill="1" applyBorder="1" applyAlignment="1">
      <alignment horizontal="right" vertical="center"/>
    </xf>
    <xf numFmtId="182" fontId="6" fillId="2" borderId="0" xfId="0" applyNumberFormat="1" applyFont="1" applyFill="1" applyBorder="1" applyAlignment="1">
      <alignment vertical="center"/>
    </xf>
    <xf numFmtId="38" fontId="19" fillId="2" borderId="0" xfId="1" applyFont="1" applyFill="1" applyBorder="1" applyAlignment="1">
      <alignment vertical="center" shrinkToFit="1"/>
    </xf>
    <xf numFmtId="40" fontId="17" fillId="2" borderId="0" xfId="1" applyNumberFormat="1" applyFont="1" applyFill="1" applyBorder="1"/>
    <xf numFmtId="180" fontId="6" fillId="2" borderId="0" xfId="1" applyNumberFormat="1" applyFont="1" applyFill="1" applyBorder="1" applyAlignment="1">
      <alignment vertical="center"/>
    </xf>
    <xf numFmtId="180" fontId="19" fillId="2" borderId="0" xfId="1" applyNumberFormat="1" applyFont="1" applyFill="1" applyBorder="1" applyAlignment="1">
      <alignment vertical="center"/>
    </xf>
    <xf numFmtId="38" fontId="19" fillId="2" borderId="0" xfId="1" applyNumberFormat="1" applyFont="1" applyFill="1" applyBorder="1" applyAlignment="1">
      <alignment vertical="center"/>
    </xf>
    <xf numFmtId="38" fontId="6" fillId="2" borderId="0" xfId="1" applyFont="1" applyFill="1" applyBorder="1" applyAlignment="1">
      <alignment vertical="center" shrinkToFit="1"/>
    </xf>
    <xf numFmtId="38" fontId="17" fillId="2" borderId="0" xfId="1" applyFont="1" applyFill="1" applyBorder="1" applyAlignment="1">
      <alignment horizontal="center"/>
    </xf>
    <xf numFmtId="38" fontId="17" fillId="2" borderId="0" xfId="1" applyFont="1" applyFill="1" applyBorder="1" applyAlignment="1">
      <alignment vertical="center"/>
    </xf>
    <xf numFmtId="38" fontId="17" fillId="0" borderId="0" xfId="1" applyFont="1" applyBorder="1"/>
    <xf numFmtId="38" fontId="9" fillId="0" borderId="5"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2" xfId="1" applyFont="1" applyBorder="1" applyAlignment="1">
      <alignment horizontal="right"/>
    </xf>
    <xf numFmtId="38" fontId="8" fillId="0" borderId="2" xfId="1" applyFont="1" applyFill="1" applyBorder="1" applyAlignment="1">
      <alignment horizontal="right"/>
    </xf>
    <xf numFmtId="38" fontId="9" fillId="0" borderId="52" xfId="1" applyFont="1" applyBorder="1" applyAlignment="1">
      <alignment horizontal="center" vertical="center" shrinkToFit="1"/>
    </xf>
    <xf numFmtId="0" fontId="9" fillId="0" borderId="53" xfId="2" applyFont="1" applyBorder="1" applyAlignment="1">
      <alignment horizontal="center" vertical="center" shrinkToFit="1"/>
    </xf>
    <xf numFmtId="0" fontId="9" fillId="0" borderId="50" xfId="2" applyFont="1" applyBorder="1" applyAlignment="1">
      <alignment horizontal="center" vertical="center" shrinkToFit="1"/>
    </xf>
    <xf numFmtId="38" fontId="9" fillId="2" borderId="56" xfId="1" applyFont="1" applyFill="1" applyBorder="1" applyAlignment="1">
      <alignment horizontal="center" vertical="center"/>
    </xf>
    <xf numFmtId="38" fontId="9" fillId="2" borderId="57" xfId="1" applyFont="1" applyFill="1" applyBorder="1" applyAlignment="1">
      <alignment horizontal="center" vertical="center"/>
    </xf>
    <xf numFmtId="38" fontId="19" fillId="2" borderId="0" xfId="1" applyFont="1" applyFill="1" applyBorder="1" applyAlignment="1">
      <alignment horizontal="center" vertical="center"/>
    </xf>
    <xf numFmtId="38" fontId="9" fillId="0" borderId="7" xfId="1" applyFont="1" applyBorder="1" applyAlignment="1">
      <alignment horizontal="left"/>
    </xf>
    <xf numFmtId="38" fontId="9" fillId="0" borderId="2" xfId="1" applyFont="1" applyBorder="1" applyAlignment="1">
      <alignment horizontal="left"/>
    </xf>
    <xf numFmtId="38" fontId="9" fillId="0" borderId="3" xfId="1"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38" fontId="9" fillId="0" borderId="28" xfId="1" applyFont="1" applyBorder="1" applyAlignment="1">
      <alignment horizontal="center" vertical="center" shrinkToFit="1"/>
    </xf>
    <xf numFmtId="0" fontId="9" fillId="0" borderId="23" xfId="2" applyFont="1" applyBorder="1" applyAlignment="1">
      <alignment horizontal="center" vertical="center" shrinkToFit="1"/>
    </xf>
    <xf numFmtId="38" fontId="9" fillId="0" borderId="6" xfId="1" applyFont="1" applyBorder="1" applyAlignment="1">
      <alignment horizontal="center" vertical="center"/>
    </xf>
    <xf numFmtId="38" fontId="9" fillId="0" borderId="9" xfId="1" applyFont="1" applyBorder="1" applyAlignment="1">
      <alignment horizontal="center" vertical="center"/>
    </xf>
    <xf numFmtId="38" fontId="9" fillId="2" borderId="4" xfId="1" applyFont="1" applyFill="1" applyBorder="1" applyAlignment="1">
      <alignment horizontal="center" vertical="center"/>
    </xf>
    <xf numFmtId="38" fontId="9" fillId="2" borderId="2" xfId="1" applyFont="1" applyFill="1" applyBorder="1" applyAlignment="1">
      <alignment horizontal="center" vertical="center"/>
    </xf>
    <xf numFmtId="38" fontId="6" fillId="2" borderId="0" xfId="1" applyFont="1" applyFill="1" applyBorder="1" applyAlignment="1">
      <alignment horizontal="center" vertical="center"/>
    </xf>
    <xf numFmtId="38" fontId="8" fillId="0" borderId="7" xfId="1" applyFont="1" applyBorder="1" applyAlignment="1">
      <alignment horizontal="left"/>
    </xf>
    <xf numFmtId="38" fontId="8" fillId="0" borderId="2" xfId="1" applyFont="1" applyBorder="1" applyAlignment="1">
      <alignment horizontal="left"/>
    </xf>
    <xf numFmtId="38" fontId="8" fillId="0" borderId="8" xfId="1" applyFont="1" applyBorder="1" applyAlignment="1">
      <alignment horizontal="left"/>
    </xf>
    <xf numFmtId="38" fontId="8" fillId="0" borderId="55" xfId="1" applyFont="1" applyBorder="1" applyAlignment="1">
      <alignment horizontal="center" vertical="center"/>
    </xf>
    <xf numFmtId="38" fontId="8" fillId="0" borderId="19" xfId="1" applyFont="1" applyBorder="1" applyAlignment="1">
      <alignment horizontal="center" vertical="center"/>
    </xf>
    <xf numFmtId="38" fontId="8" fillId="0" borderId="20" xfId="1" applyFont="1" applyBorder="1" applyAlignment="1">
      <alignment horizontal="center" vertical="center"/>
    </xf>
    <xf numFmtId="38" fontId="8" fillId="0" borderId="52" xfId="1" applyFont="1" applyBorder="1" applyAlignment="1">
      <alignment horizontal="center" vertical="center"/>
    </xf>
    <xf numFmtId="38" fontId="8" fillId="0" borderId="53" xfId="1" applyFont="1" applyBorder="1" applyAlignment="1">
      <alignment horizontal="center" vertical="center"/>
    </xf>
    <xf numFmtId="38" fontId="8" fillId="0" borderId="50" xfId="1" applyFont="1" applyBorder="1" applyAlignment="1">
      <alignment horizontal="center" vertical="center"/>
    </xf>
    <xf numFmtId="38" fontId="9" fillId="0" borderId="3" xfId="1" applyFont="1" applyBorder="1" applyAlignment="1">
      <alignment horizontal="right"/>
    </xf>
    <xf numFmtId="38" fontId="9" fillId="0" borderId="4" xfId="1" applyFont="1" applyBorder="1" applyAlignment="1">
      <alignment horizontal="right"/>
    </xf>
    <xf numFmtId="38" fontId="8" fillId="0" borderId="3" xfId="1" applyFont="1" applyBorder="1" applyAlignment="1">
      <alignment horizontal="right"/>
    </xf>
    <xf numFmtId="38" fontId="8" fillId="0" borderId="4" xfId="1" applyFont="1" applyBorder="1" applyAlignment="1">
      <alignment horizontal="right"/>
    </xf>
    <xf numFmtId="38" fontId="8" fillId="0" borderId="5" xfId="1" applyFont="1" applyBorder="1" applyAlignment="1">
      <alignment horizontal="right"/>
    </xf>
    <xf numFmtId="38" fontId="9" fillId="0" borderId="59" xfId="1" applyFont="1" applyBorder="1" applyAlignment="1">
      <alignment horizontal="center" vertical="center"/>
    </xf>
    <xf numFmtId="38" fontId="9" fillId="0" borderId="41" xfId="1" applyFont="1" applyBorder="1" applyAlignment="1">
      <alignment horizontal="center" vertical="center"/>
    </xf>
    <xf numFmtId="38" fontId="9" fillId="0" borderId="3" xfId="1" applyFont="1" applyBorder="1" applyAlignment="1">
      <alignment horizontal="left" vertical="center"/>
    </xf>
    <xf numFmtId="0" fontId="9" fillId="0" borderId="4" xfId="2" applyFont="1" applyBorder="1" applyAlignment="1">
      <alignment horizontal="left" vertical="center"/>
    </xf>
    <xf numFmtId="0" fontId="9" fillId="0" borderId="5" xfId="2" applyFont="1" applyBorder="1" applyAlignment="1">
      <alignment horizontal="left" vertical="center"/>
    </xf>
    <xf numFmtId="38" fontId="9" fillId="0" borderId="28" xfId="1" applyFont="1" applyBorder="1" applyAlignment="1">
      <alignment horizontal="center" vertical="center"/>
    </xf>
    <xf numFmtId="0" fontId="9" fillId="0" borderId="23" xfId="2" applyFont="1" applyBorder="1" applyAlignment="1">
      <alignment horizontal="center" vertical="center"/>
    </xf>
    <xf numFmtId="38" fontId="9" fillId="0" borderId="4"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49" xfId="1" applyFont="1" applyBorder="1" applyAlignment="1">
      <alignment horizontal="center" vertical="center"/>
    </xf>
    <xf numFmtId="0" fontId="9" fillId="0" borderId="50" xfId="2" applyFont="1" applyBorder="1" applyAlignment="1">
      <alignment horizontal="center" vertical="center"/>
    </xf>
    <xf numFmtId="38" fontId="9" fillId="0" borderId="51" xfId="1" applyFont="1" applyBorder="1" applyAlignment="1">
      <alignment horizontal="left" vertical="center"/>
    </xf>
    <xf numFmtId="0" fontId="9" fillId="0" borderId="0" xfId="2" applyFont="1" applyBorder="1" applyAlignment="1">
      <alignment horizontal="left" vertical="center"/>
    </xf>
    <xf numFmtId="0" fontId="9" fillId="0" borderId="27" xfId="2" applyFont="1" applyBorder="1" applyAlignment="1">
      <alignment horizontal="left" vertical="center"/>
    </xf>
    <xf numFmtId="38" fontId="9" fillId="0" borderId="7" xfId="1" applyFont="1" applyBorder="1" applyAlignment="1">
      <alignment horizontal="center" vertical="center" shrinkToFit="1"/>
    </xf>
    <xf numFmtId="0" fontId="9" fillId="0" borderId="2" xfId="2" applyFont="1" applyBorder="1" applyAlignment="1">
      <alignment horizontal="center" vertical="center" shrinkToFit="1"/>
    </xf>
    <xf numFmtId="0" fontId="9" fillId="0" borderId="8" xfId="2" applyFont="1" applyBorder="1" applyAlignment="1">
      <alignment horizontal="center" vertical="center" shrinkToFit="1"/>
    </xf>
    <xf numFmtId="38" fontId="9" fillId="2" borderId="6" xfId="1" applyFont="1" applyFill="1" applyBorder="1" applyAlignment="1">
      <alignment horizontal="center" vertical="center"/>
    </xf>
    <xf numFmtId="38" fontId="9" fillId="2" borderId="9" xfId="1" applyFont="1" applyFill="1" applyBorder="1" applyAlignment="1">
      <alignment horizontal="center" vertical="center"/>
    </xf>
    <xf numFmtId="38" fontId="9" fillId="2" borderId="5" xfId="1" applyFont="1" applyFill="1" applyBorder="1" applyAlignment="1">
      <alignment horizontal="center" vertical="center"/>
    </xf>
    <xf numFmtId="38" fontId="9" fillId="2" borderId="8" xfId="1" applyFont="1" applyFill="1" applyBorder="1" applyAlignment="1">
      <alignment horizontal="center" vertical="center"/>
    </xf>
    <xf numFmtId="38" fontId="8" fillId="0" borderId="11" xfId="1" applyFont="1" applyBorder="1" applyAlignment="1">
      <alignment horizontal="center" vertical="center"/>
    </xf>
    <xf numFmtId="38" fontId="8" fillId="0" borderId="12" xfId="1" applyFont="1" applyBorder="1" applyAlignment="1">
      <alignment horizontal="center" vertical="center"/>
    </xf>
    <xf numFmtId="38" fontId="8" fillId="0" borderId="13" xfId="1" applyFont="1" applyBorder="1" applyAlignment="1">
      <alignment horizontal="center" vertical="center"/>
    </xf>
    <xf numFmtId="38" fontId="8" fillId="0" borderId="21" xfId="1" applyFont="1" applyBorder="1" applyAlignment="1">
      <alignment horizontal="center" vertical="center"/>
    </xf>
    <xf numFmtId="38" fontId="8" fillId="0" borderId="22" xfId="1" applyFont="1" applyBorder="1" applyAlignment="1">
      <alignment horizontal="center" vertical="center"/>
    </xf>
    <xf numFmtId="38" fontId="8" fillId="0" borderId="23" xfId="1" applyFont="1" applyBorder="1" applyAlignment="1">
      <alignment horizontal="center" vertical="center"/>
    </xf>
    <xf numFmtId="38" fontId="8" fillId="0" borderId="7" xfId="1" applyFont="1" applyBorder="1" applyAlignment="1">
      <alignment horizontal="center" vertical="center"/>
    </xf>
    <xf numFmtId="38" fontId="8" fillId="0" borderId="2" xfId="1" applyFont="1" applyBorder="1" applyAlignment="1">
      <alignment horizontal="center" vertical="center"/>
    </xf>
    <xf numFmtId="38" fontId="8" fillId="0" borderId="8" xfId="1" applyFont="1" applyBorder="1" applyAlignment="1">
      <alignment horizontal="center" vertical="center"/>
    </xf>
    <xf numFmtId="38" fontId="10" fillId="0" borderId="45" xfId="1" applyFont="1" applyBorder="1" applyAlignment="1">
      <alignment horizontal="left" vertical="center" wrapText="1"/>
    </xf>
    <xf numFmtId="38" fontId="10" fillId="0" borderId="45" xfId="1" applyFont="1" applyBorder="1" applyAlignment="1">
      <alignment horizontal="left" vertical="center"/>
    </xf>
    <xf numFmtId="38" fontId="10" fillId="0" borderId="41" xfId="1" applyFont="1" applyBorder="1" applyAlignment="1">
      <alignment horizontal="left" vertical="center"/>
    </xf>
    <xf numFmtId="38" fontId="8" fillId="0" borderId="34" xfId="1" applyFont="1" applyBorder="1" applyAlignment="1">
      <alignment horizontal="center" vertical="center"/>
    </xf>
    <xf numFmtId="38" fontId="8" fillId="0" borderId="26" xfId="1" applyFont="1" applyBorder="1" applyAlignment="1">
      <alignment horizontal="center" vertical="center"/>
    </xf>
    <xf numFmtId="38" fontId="8" fillId="0" borderId="3" xfId="1" applyFont="1" applyBorder="1" applyAlignment="1">
      <alignment horizontal="left" vertical="center" wrapText="1" shrinkToFit="1"/>
    </xf>
    <xf numFmtId="38" fontId="8" fillId="0" borderId="4" xfId="1" applyFont="1" applyBorder="1" applyAlignment="1">
      <alignment horizontal="left" vertical="center" shrinkToFit="1"/>
    </xf>
    <xf numFmtId="38" fontId="8" fillId="0" borderId="5" xfId="1" applyFont="1" applyBorder="1" applyAlignment="1">
      <alignment horizontal="left" vertical="center" shrinkToFit="1"/>
    </xf>
    <xf numFmtId="38" fontId="6" fillId="2" borderId="51" xfId="1" applyFont="1" applyFill="1" applyBorder="1" applyAlignment="1">
      <alignment horizontal="center" vertical="center"/>
    </xf>
    <xf numFmtId="38" fontId="8" fillId="0" borderId="51" xfId="1" applyFont="1" applyBorder="1" applyAlignment="1">
      <alignment horizontal="left" vertical="center" wrapText="1" shrinkToFit="1"/>
    </xf>
    <xf numFmtId="38" fontId="8" fillId="0" borderId="0" xfId="1" applyFont="1" applyBorder="1" applyAlignment="1">
      <alignment horizontal="left" vertical="center" shrinkToFit="1"/>
    </xf>
    <xf numFmtId="38" fontId="8" fillId="0" borderId="27" xfId="1" applyFont="1" applyBorder="1" applyAlignment="1">
      <alignment horizontal="left" vertical="center" shrinkToFit="1"/>
    </xf>
    <xf numFmtId="38" fontId="6" fillId="2" borderId="0" xfId="1" applyFont="1" applyFill="1" applyBorder="1" applyAlignment="1">
      <alignment horizontal="center"/>
    </xf>
    <xf numFmtId="0" fontId="12" fillId="0" borderId="0" xfId="2" applyFont="1" applyBorder="1" applyAlignment="1">
      <alignment horizontal="left"/>
    </xf>
    <xf numFmtId="0" fontId="12" fillId="0" borderId="27" xfId="2" applyFont="1" applyBorder="1" applyAlignment="1">
      <alignment horizontal="left"/>
    </xf>
    <xf numFmtId="38" fontId="9" fillId="0" borderId="7" xfId="1" applyFont="1" applyBorder="1" applyAlignment="1">
      <alignment horizontal="center" vertical="center"/>
    </xf>
    <xf numFmtId="38" fontId="8" fillId="0" borderId="29" xfId="1" applyFont="1" applyBorder="1" applyAlignment="1">
      <alignment horizontal="center" vertical="center"/>
    </xf>
    <xf numFmtId="38" fontId="8" fillId="0" borderId="30" xfId="1" applyFont="1" applyBorder="1" applyAlignment="1">
      <alignment horizontal="center" vertical="center"/>
    </xf>
    <xf numFmtId="38" fontId="8" fillId="0" borderId="31" xfId="1" applyFont="1" applyBorder="1" applyAlignment="1">
      <alignment horizontal="center" vertical="center"/>
    </xf>
    <xf numFmtId="38" fontId="8" fillId="0" borderId="36" xfId="1" applyFont="1" applyBorder="1" applyAlignment="1">
      <alignment horizontal="center" vertical="center"/>
    </xf>
    <xf numFmtId="38" fontId="8" fillId="0" borderId="37" xfId="1" applyFont="1" applyBorder="1" applyAlignment="1">
      <alignment horizontal="center" vertical="center"/>
    </xf>
    <xf numFmtId="38" fontId="8" fillId="0" borderId="38" xfId="1" applyFont="1" applyBorder="1" applyAlignment="1">
      <alignment horizontal="center" vertical="center"/>
    </xf>
    <xf numFmtId="0" fontId="8" fillId="0" borderId="7" xfId="1" applyNumberFormat="1" applyFont="1" applyBorder="1" applyAlignment="1">
      <alignment horizontal="center" vertical="center" wrapText="1" shrinkToFit="1"/>
    </xf>
    <xf numFmtId="0" fontId="8" fillId="0" borderId="2" xfId="1" applyNumberFormat="1" applyFont="1" applyBorder="1" applyAlignment="1">
      <alignment horizontal="center" vertical="center" shrinkToFit="1"/>
    </xf>
    <xf numFmtId="0" fontId="8" fillId="0" borderId="8" xfId="1" applyNumberFormat="1" applyFont="1" applyBorder="1" applyAlignment="1">
      <alignment horizontal="center" vertical="center" shrinkToFit="1"/>
    </xf>
  </cellXfs>
  <cellStyles count="5">
    <cellStyle name="桁区切り 4" xfId="3"/>
    <cellStyle name="桁区切り 6" xfId="1"/>
    <cellStyle name="標準" xfId="0" builtinId="0"/>
    <cellStyle name="標準 3" xfId="4"/>
    <cellStyle name="標準_13推移200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9525</xdr:colOff>
      <xdr:row>6</xdr:row>
      <xdr:rowOff>9525</xdr:rowOff>
    </xdr:to>
    <xdr:sp macro="" textlink="">
      <xdr:nvSpPr>
        <xdr:cNvPr id="2" name="Line 1"/>
        <xdr:cNvSpPr>
          <a:spLocks noChangeShapeType="1"/>
        </xdr:cNvSpPr>
      </xdr:nvSpPr>
      <xdr:spPr bwMode="auto">
        <a:xfrm>
          <a:off x="9525" y="971550"/>
          <a:ext cx="65722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16</xdr:row>
      <xdr:rowOff>28575</xdr:rowOff>
    </xdr:from>
    <xdr:to>
      <xdr:col>3</xdr:col>
      <xdr:colOff>9525</xdr:colOff>
      <xdr:row>18</xdr:row>
      <xdr:rowOff>9525</xdr:rowOff>
    </xdr:to>
    <xdr:sp macro="" textlink="">
      <xdr:nvSpPr>
        <xdr:cNvPr id="3" name="Line 2"/>
        <xdr:cNvSpPr>
          <a:spLocks noChangeShapeType="1"/>
        </xdr:cNvSpPr>
      </xdr:nvSpPr>
      <xdr:spPr bwMode="auto">
        <a:xfrm>
          <a:off x="9525" y="3990975"/>
          <a:ext cx="657225"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7408</xdr:rowOff>
    </xdr:from>
    <xdr:to>
      <xdr:col>3</xdr:col>
      <xdr:colOff>0</xdr:colOff>
      <xdr:row>34</xdr:row>
      <xdr:rowOff>136524</xdr:rowOff>
    </xdr:to>
    <xdr:sp macro="" textlink="">
      <xdr:nvSpPr>
        <xdr:cNvPr id="4" name="Line 3"/>
        <xdr:cNvSpPr>
          <a:spLocks noChangeShapeType="1"/>
        </xdr:cNvSpPr>
      </xdr:nvSpPr>
      <xdr:spPr bwMode="auto">
        <a:xfrm>
          <a:off x="0" y="8970433"/>
          <a:ext cx="657225" cy="27199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42</xdr:row>
      <xdr:rowOff>28575</xdr:rowOff>
    </xdr:from>
    <xdr:to>
      <xdr:col>3</xdr:col>
      <xdr:colOff>9525</xdr:colOff>
      <xdr:row>44</xdr:row>
      <xdr:rowOff>9525</xdr:rowOff>
    </xdr:to>
    <xdr:sp macro="" textlink="">
      <xdr:nvSpPr>
        <xdr:cNvPr id="5" name="Line 4"/>
        <xdr:cNvSpPr>
          <a:spLocks noChangeShapeType="1"/>
        </xdr:cNvSpPr>
      </xdr:nvSpPr>
      <xdr:spPr bwMode="auto">
        <a:xfrm>
          <a:off x="9525" y="11410950"/>
          <a:ext cx="65722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53</xdr:row>
      <xdr:rowOff>28575</xdr:rowOff>
    </xdr:from>
    <xdr:to>
      <xdr:col>3</xdr:col>
      <xdr:colOff>9525</xdr:colOff>
      <xdr:row>55</xdr:row>
      <xdr:rowOff>9525</xdr:rowOff>
    </xdr:to>
    <xdr:sp macro="" textlink="">
      <xdr:nvSpPr>
        <xdr:cNvPr id="6" name="Line 5"/>
        <xdr:cNvSpPr>
          <a:spLocks noChangeShapeType="1"/>
        </xdr:cNvSpPr>
      </xdr:nvSpPr>
      <xdr:spPr bwMode="auto">
        <a:xfrm>
          <a:off x="9525" y="14468475"/>
          <a:ext cx="65722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63</xdr:row>
      <xdr:rowOff>28575</xdr:rowOff>
    </xdr:from>
    <xdr:to>
      <xdr:col>3</xdr:col>
      <xdr:colOff>9525</xdr:colOff>
      <xdr:row>65</xdr:row>
      <xdr:rowOff>9525</xdr:rowOff>
    </xdr:to>
    <xdr:sp macro="" textlink="">
      <xdr:nvSpPr>
        <xdr:cNvPr id="7" name="Line 6"/>
        <xdr:cNvSpPr>
          <a:spLocks noChangeShapeType="1"/>
        </xdr:cNvSpPr>
      </xdr:nvSpPr>
      <xdr:spPr bwMode="auto">
        <a:xfrm>
          <a:off x="9525" y="16897350"/>
          <a:ext cx="657225"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72</xdr:row>
      <xdr:rowOff>28575</xdr:rowOff>
    </xdr:from>
    <xdr:to>
      <xdr:col>3</xdr:col>
      <xdr:colOff>9525</xdr:colOff>
      <xdr:row>74</xdr:row>
      <xdr:rowOff>9525</xdr:rowOff>
    </xdr:to>
    <xdr:sp macro="" textlink="">
      <xdr:nvSpPr>
        <xdr:cNvPr id="8" name="Line 7"/>
        <xdr:cNvSpPr>
          <a:spLocks noChangeShapeType="1"/>
        </xdr:cNvSpPr>
      </xdr:nvSpPr>
      <xdr:spPr bwMode="auto">
        <a:xfrm>
          <a:off x="9525" y="18830925"/>
          <a:ext cx="71437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gaikyou_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3gaikyou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奉仕対象人口・施設・児童"/>
    </sheetNames>
    <sheetDataSet>
      <sheetData sheetId="0">
        <row r="7">
          <cell r="C7">
            <v>366033</v>
          </cell>
        </row>
        <row r="9">
          <cell r="C9">
            <v>238928</v>
          </cell>
        </row>
        <row r="20">
          <cell r="C20">
            <v>152281</v>
          </cell>
        </row>
        <row r="24">
          <cell r="C24">
            <v>47314</v>
          </cell>
        </row>
        <row r="25">
          <cell r="C25">
            <v>96259</v>
          </cell>
        </row>
        <row r="44">
          <cell r="C44">
            <v>48005</v>
          </cell>
        </row>
        <row r="46">
          <cell r="C46">
            <v>49329</v>
          </cell>
        </row>
        <row r="47">
          <cell r="C47">
            <v>40982</v>
          </cell>
        </row>
        <row r="48">
          <cell r="C48">
            <v>65529</v>
          </cell>
        </row>
        <row r="50">
          <cell r="C50">
            <v>31701</v>
          </cell>
        </row>
        <row r="53">
          <cell r="C53">
            <v>41800</v>
          </cell>
        </row>
        <row r="57">
          <cell r="C57">
            <v>25709</v>
          </cell>
        </row>
        <row r="58">
          <cell r="C58">
            <v>19228</v>
          </cell>
        </row>
        <row r="59">
          <cell r="C59">
            <v>54818</v>
          </cell>
        </row>
        <row r="60">
          <cell r="C60">
            <v>65973</v>
          </cell>
        </row>
        <row r="69">
          <cell r="C69">
            <v>98108</v>
          </cell>
        </row>
        <row r="74">
          <cell r="C74">
            <v>58694</v>
          </cell>
        </row>
        <row r="77">
          <cell r="C77">
            <v>29131</v>
          </cell>
        </row>
        <row r="78">
          <cell r="C78">
            <v>93684</v>
          </cell>
        </row>
        <row r="83">
          <cell r="C83">
            <v>4245</v>
          </cell>
        </row>
        <row r="84">
          <cell r="C84">
            <v>10000</v>
          </cell>
        </row>
        <row r="85">
          <cell r="C85">
            <v>19708</v>
          </cell>
        </row>
        <row r="87">
          <cell r="C87">
            <v>15512</v>
          </cell>
        </row>
        <row r="88">
          <cell r="C88">
            <v>18769</v>
          </cell>
        </row>
        <row r="89">
          <cell r="C89">
            <v>13788</v>
          </cell>
        </row>
        <row r="90">
          <cell r="C90">
            <v>18437</v>
          </cell>
        </row>
        <row r="92">
          <cell r="C92">
            <v>24797</v>
          </cell>
        </row>
        <row r="93">
          <cell r="C93">
            <v>9021</v>
          </cell>
        </row>
        <row r="94">
          <cell r="C94">
            <v>12405</v>
          </cell>
        </row>
        <row r="95">
          <cell r="C95">
            <v>12628</v>
          </cell>
        </row>
        <row r="96">
          <cell r="C96">
            <v>4324</v>
          </cell>
        </row>
        <row r="97">
          <cell r="C97">
            <v>10355</v>
          </cell>
        </row>
        <row r="98">
          <cell r="C98">
            <v>9276</v>
          </cell>
        </row>
        <row r="99">
          <cell r="C99">
            <v>13908</v>
          </cell>
        </row>
        <row r="100">
          <cell r="C100">
            <v>10490</v>
          </cell>
        </row>
        <row r="101">
          <cell r="C101">
            <v>11042</v>
          </cell>
        </row>
        <row r="102">
          <cell r="C102">
            <v>3825</v>
          </cell>
        </row>
        <row r="103">
          <cell r="C103">
            <v>3101</v>
          </cell>
        </row>
        <row r="104">
          <cell r="C104">
            <v>921</v>
          </cell>
        </row>
        <row r="105">
          <cell r="C105">
            <v>4074</v>
          </cell>
        </row>
        <row r="106">
          <cell r="C106">
            <v>7712</v>
          </cell>
        </row>
        <row r="107">
          <cell r="C107">
            <v>15693</v>
          </cell>
        </row>
        <row r="108">
          <cell r="C108">
            <v>4560</v>
          </cell>
        </row>
        <row r="109">
          <cell r="C109">
            <v>8593</v>
          </cell>
        </row>
        <row r="110">
          <cell r="C110">
            <v>5995</v>
          </cell>
        </row>
        <row r="111">
          <cell r="C111">
            <v>840</v>
          </cell>
        </row>
        <row r="112">
          <cell r="C112">
            <v>3545</v>
          </cell>
        </row>
        <row r="113">
          <cell r="C113">
            <v>1114</v>
          </cell>
        </row>
        <row r="114">
          <cell r="C114">
            <v>5900</v>
          </cell>
        </row>
        <row r="115">
          <cell r="C115">
            <v>6443</v>
          </cell>
        </row>
        <row r="116">
          <cell r="C116">
            <v>8230</v>
          </cell>
        </row>
        <row r="117">
          <cell r="C117">
            <v>4243</v>
          </cell>
        </row>
        <row r="118">
          <cell r="C118">
            <v>4109</v>
          </cell>
        </row>
        <row r="119">
          <cell r="C119">
            <v>9593</v>
          </cell>
        </row>
        <row r="120">
          <cell r="C120">
            <v>8521</v>
          </cell>
        </row>
        <row r="121">
          <cell r="C121">
            <v>2567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財政"/>
    </sheetNames>
    <sheetDataSet>
      <sheetData sheetId="0">
        <row r="8">
          <cell r="C8">
            <v>11939229</v>
          </cell>
          <cell r="D8">
            <v>2707281</v>
          </cell>
          <cell r="E8">
            <v>252525</v>
          </cell>
          <cell r="F8">
            <v>30900</v>
          </cell>
          <cell r="J8">
            <v>34188</v>
          </cell>
        </row>
        <row r="9">
          <cell r="E9">
            <v>371933</v>
          </cell>
          <cell r="F9">
            <v>26254</v>
          </cell>
          <cell r="J9">
            <v>28226</v>
          </cell>
        </row>
        <row r="10">
          <cell r="C10">
            <v>15382840</v>
          </cell>
          <cell r="D10">
            <v>8660640</v>
          </cell>
          <cell r="E10">
            <v>200950</v>
          </cell>
          <cell r="F10">
            <v>80190</v>
          </cell>
          <cell r="J10">
            <v>89500</v>
          </cell>
        </row>
        <row r="21">
          <cell r="C21">
            <v>4905744</v>
          </cell>
          <cell r="D21">
            <v>875147</v>
          </cell>
          <cell r="E21">
            <v>84026</v>
          </cell>
          <cell r="F21">
            <v>15240</v>
          </cell>
          <cell r="J21">
            <v>17150</v>
          </cell>
        </row>
        <row r="22">
          <cell r="E22">
            <v>18261</v>
          </cell>
          <cell r="F22">
            <v>5400</v>
          </cell>
          <cell r="J22">
            <v>5976</v>
          </cell>
        </row>
        <row r="23">
          <cell r="E23">
            <v>30252</v>
          </cell>
          <cell r="F23">
            <v>3930</v>
          </cell>
          <cell r="J23">
            <v>6966</v>
          </cell>
        </row>
        <row r="24">
          <cell r="E24">
            <v>185947</v>
          </cell>
          <cell r="F24">
            <v>5000</v>
          </cell>
          <cell r="J24">
            <v>5534</v>
          </cell>
        </row>
        <row r="25">
          <cell r="C25">
            <v>1570081</v>
          </cell>
          <cell r="D25">
            <v>286771</v>
          </cell>
          <cell r="E25">
            <v>64336</v>
          </cell>
          <cell r="F25">
            <v>7720</v>
          </cell>
          <cell r="J25">
            <v>9685</v>
          </cell>
        </row>
        <row r="26">
          <cell r="C26">
            <v>4376744</v>
          </cell>
          <cell r="D26">
            <v>1262036</v>
          </cell>
          <cell r="E26">
            <v>126876</v>
          </cell>
          <cell r="F26">
            <v>14676</v>
          </cell>
          <cell r="J26">
            <v>17216</v>
          </cell>
        </row>
        <row r="27">
          <cell r="F27">
            <v>360</v>
          </cell>
          <cell r="J27">
            <v>360</v>
          </cell>
        </row>
        <row r="28">
          <cell r="F28">
            <v>340</v>
          </cell>
          <cell r="J28">
            <v>340</v>
          </cell>
        </row>
        <row r="29">
          <cell r="F29">
            <v>340</v>
          </cell>
          <cell r="J29">
            <v>340</v>
          </cell>
        </row>
        <row r="30">
          <cell r="F30">
            <v>340</v>
          </cell>
          <cell r="J30">
            <v>340</v>
          </cell>
        </row>
        <row r="31">
          <cell r="F31">
            <v>560</v>
          </cell>
          <cell r="J31">
            <v>560</v>
          </cell>
        </row>
        <row r="32">
          <cell r="F32">
            <v>360</v>
          </cell>
          <cell r="J32">
            <v>360</v>
          </cell>
        </row>
        <row r="33">
          <cell r="F33">
            <v>340</v>
          </cell>
          <cell r="J33">
            <v>340</v>
          </cell>
        </row>
        <row r="34">
          <cell r="F34">
            <v>420</v>
          </cell>
          <cell r="J34">
            <v>420</v>
          </cell>
        </row>
        <row r="35">
          <cell r="F35">
            <v>340</v>
          </cell>
          <cell r="J35">
            <v>340</v>
          </cell>
        </row>
        <row r="36">
          <cell r="F36">
            <v>600</v>
          </cell>
          <cell r="J36">
            <v>600</v>
          </cell>
        </row>
        <row r="37">
          <cell r="F37">
            <v>340</v>
          </cell>
          <cell r="J37">
            <v>340</v>
          </cell>
        </row>
        <row r="38">
          <cell r="F38">
            <v>340</v>
          </cell>
          <cell r="J38">
            <v>340</v>
          </cell>
        </row>
        <row r="39">
          <cell r="F39">
            <v>340</v>
          </cell>
          <cell r="J39">
            <v>340</v>
          </cell>
        </row>
        <row r="40">
          <cell r="F40">
            <v>700</v>
          </cell>
          <cell r="J40">
            <v>700</v>
          </cell>
        </row>
        <row r="41">
          <cell r="F41">
            <v>300</v>
          </cell>
          <cell r="J41">
            <v>300</v>
          </cell>
        </row>
        <row r="42">
          <cell r="F42">
            <v>340</v>
          </cell>
          <cell r="J42">
            <v>340</v>
          </cell>
        </row>
        <row r="43">
          <cell r="F43">
            <v>5180</v>
          </cell>
          <cell r="J43">
            <v>6270</v>
          </cell>
        </row>
        <row r="44">
          <cell r="F44">
            <v>810</v>
          </cell>
          <cell r="J44">
            <v>1310</v>
          </cell>
        </row>
        <row r="45">
          <cell r="C45">
            <v>1871583</v>
          </cell>
          <cell r="D45">
            <v>681377</v>
          </cell>
          <cell r="E45">
            <v>34382</v>
          </cell>
          <cell r="F45">
            <v>8200</v>
          </cell>
          <cell r="J45">
            <v>9700</v>
          </cell>
        </row>
        <row r="46">
          <cell r="E46">
            <v>10290</v>
          </cell>
          <cell r="F46">
            <v>50</v>
          </cell>
          <cell r="J46">
            <v>123</v>
          </cell>
        </row>
        <row r="47">
          <cell r="C47">
            <v>2763014</v>
          </cell>
          <cell r="D47">
            <v>795699</v>
          </cell>
          <cell r="E47">
            <v>49872</v>
          </cell>
          <cell r="F47">
            <v>8662</v>
          </cell>
          <cell r="J47">
            <v>11042</v>
          </cell>
        </row>
        <row r="48">
          <cell r="C48">
            <v>1657918</v>
          </cell>
          <cell r="D48">
            <v>564741</v>
          </cell>
          <cell r="E48">
            <v>55691</v>
          </cell>
          <cell r="F48">
            <v>9000</v>
          </cell>
          <cell r="J48">
            <v>10404</v>
          </cell>
        </row>
        <row r="49">
          <cell r="C49">
            <v>3994017</v>
          </cell>
          <cell r="D49">
            <v>1384563</v>
          </cell>
          <cell r="E49">
            <v>79860</v>
          </cell>
          <cell r="F49">
            <v>8047</v>
          </cell>
          <cell r="J49">
            <v>13172</v>
          </cell>
        </row>
        <row r="50">
          <cell r="E50">
            <v>79860</v>
          </cell>
          <cell r="F50">
            <v>2500</v>
          </cell>
          <cell r="J50">
            <v>3000</v>
          </cell>
        </row>
        <row r="51">
          <cell r="C51">
            <v>1634344</v>
          </cell>
          <cell r="D51">
            <v>510357</v>
          </cell>
          <cell r="E51">
            <v>15704</v>
          </cell>
          <cell r="F51">
            <v>7215</v>
          </cell>
          <cell r="J51">
            <v>8900</v>
          </cell>
        </row>
        <row r="52">
          <cell r="J52">
            <v>0</v>
          </cell>
        </row>
        <row r="53">
          <cell r="J53">
            <v>0</v>
          </cell>
        </row>
        <row r="54">
          <cell r="C54">
            <v>1562185</v>
          </cell>
          <cell r="D54">
            <v>331412</v>
          </cell>
          <cell r="E54">
            <v>92499</v>
          </cell>
          <cell r="F54">
            <v>5888</v>
          </cell>
          <cell r="J54">
            <v>8560</v>
          </cell>
        </row>
        <row r="55">
          <cell r="F55">
            <v>142</v>
          </cell>
          <cell r="J55">
            <v>160</v>
          </cell>
        </row>
        <row r="56">
          <cell r="F56">
            <v>142</v>
          </cell>
          <cell r="J56">
            <v>160</v>
          </cell>
        </row>
        <row r="57">
          <cell r="F57">
            <v>540</v>
          </cell>
          <cell r="J57">
            <v>570</v>
          </cell>
        </row>
        <row r="58">
          <cell r="C58">
            <v>1386977</v>
          </cell>
          <cell r="D58">
            <v>332417</v>
          </cell>
          <cell r="E58">
            <v>50982</v>
          </cell>
          <cell r="F58">
            <v>6889</v>
          </cell>
          <cell r="J58">
            <v>8292</v>
          </cell>
        </row>
        <row r="59">
          <cell r="C59">
            <v>14190000</v>
          </cell>
          <cell r="D59">
            <v>286829</v>
          </cell>
          <cell r="E59">
            <v>34122</v>
          </cell>
          <cell r="F59">
            <v>3864</v>
          </cell>
          <cell r="J59">
            <v>4467</v>
          </cell>
        </row>
        <row r="60">
          <cell r="C60">
            <v>3539817</v>
          </cell>
          <cell r="D60">
            <v>870403</v>
          </cell>
          <cell r="E60">
            <v>50688</v>
          </cell>
          <cell r="F60">
            <v>9653</v>
          </cell>
          <cell r="J60">
            <v>11112</v>
          </cell>
        </row>
        <row r="61">
          <cell r="C61">
            <v>3304920</v>
          </cell>
          <cell r="D61">
            <v>997052</v>
          </cell>
          <cell r="E61">
            <v>222773</v>
          </cell>
          <cell r="F61">
            <v>27800</v>
          </cell>
          <cell r="J61">
            <v>36017</v>
          </cell>
        </row>
        <row r="62">
          <cell r="J62">
            <v>0</v>
          </cell>
        </row>
        <row r="63">
          <cell r="J63">
            <v>0</v>
          </cell>
        </row>
        <row r="64">
          <cell r="J64">
            <v>0</v>
          </cell>
        </row>
        <row r="65">
          <cell r="J65">
            <v>0</v>
          </cell>
        </row>
        <row r="66">
          <cell r="J66">
            <v>0</v>
          </cell>
        </row>
        <row r="67">
          <cell r="J67">
            <v>0</v>
          </cell>
        </row>
        <row r="68">
          <cell r="J68">
            <v>0</v>
          </cell>
        </row>
        <row r="69">
          <cell r="J69">
            <v>0</v>
          </cell>
        </row>
        <row r="70">
          <cell r="C70">
            <v>7775428</v>
          </cell>
          <cell r="D70">
            <v>2185982</v>
          </cell>
          <cell r="E70">
            <v>99086</v>
          </cell>
          <cell r="F70">
            <v>21000</v>
          </cell>
          <cell r="J70">
            <v>24528</v>
          </cell>
        </row>
        <row r="71">
          <cell r="J71">
            <v>0</v>
          </cell>
        </row>
        <row r="72">
          <cell r="J72">
            <v>0</v>
          </cell>
        </row>
        <row r="73">
          <cell r="J73">
            <v>0</v>
          </cell>
        </row>
        <row r="74">
          <cell r="J74">
            <v>0</v>
          </cell>
        </row>
        <row r="75">
          <cell r="C75">
            <v>2505446</v>
          </cell>
          <cell r="D75">
            <v>846681</v>
          </cell>
          <cell r="E75">
            <v>67488</v>
          </cell>
          <cell r="F75">
            <v>4595</v>
          </cell>
          <cell r="J75">
            <v>5488</v>
          </cell>
        </row>
        <row r="77">
          <cell r="F77">
            <v>4595</v>
          </cell>
          <cell r="J77">
            <v>5488</v>
          </cell>
        </row>
        <row r="78">
          <cell r="C78">
            <v>2</v>
          </cell>
          <cell r="D78">
            <v>236326</v>
          </cell>
          <cell r="E78">
            <v>72468</v>
          </cell>
          <cell r="F78">
            <v>6700</v>
          </cell>
          <cell r="J78">
            <v>7691</v>
          </cell>
        </row>
        <row r="79">
          <cell r="C79">
            <v>3241723</v>
          </cell>
          <cell r="D79">
            <v>964781</v>
          </cell>
          <cell r="E79">
            <v>18150</v>
          </cell>
          <cell r="F79">
            <v>17200</v>
          </cell>
          <cell r="J79">
            <v>21910</v>
          </cell>
        </row>
        <row r="80">
          <cell r="J80">
            <v>0</v>
          </cell>
        </row>
        <row r="81">
          <cell r="J81">
            <v>0</v>
          </cell>
        </row>
        <row r="82">
          <cell r="J82">
            <v>0</v>
          </cell>
        </row>
        <row r="83">
          <cell r="J83">
            <v>0</v>
          </cell>
        </row>
        <row r="84">
          <cell r="C84">
            <v>445383</v>
          </cell>
          <cell r="D84">
            <v>105155</v>
          </cell>
          <cell r="E84">
            <v>14520</v>
          </cell>
          <cell r="F84">
            <v>3128</v>
          </cell>
          <cell r="J84">
            <v>14520</v>
          </cell>
        </row>
        <row r="85">
          <cell r="C85">
            <v>527824</v>
          </cell>
          <cell r="D85">
            <v>155082</v>
          </cell>
          <cell r="E85">
            <v>25016</v>
          </cell>
          <cell r="F85">
            <v>2810</v>
          </cell>
          <cell r="J85">
            <v>4657</v>
          </cell>
        </row>
        <row r="86">
          <cell r="C86">
            <v>1775289</v>
          </cell>
          <cell r="D86">
            <v>655858</v>
          </cell>
          <cell r="E86">
            <v>32036</v>
          </cell>
          <cell r="F86">
            <v>5800</v>
          </cell>
          <cell r="J86">
            <v>7140</v>
          </cell>
        </row>
        <row r="88">
          <cell r="C88">
            <v>652494</v>
          </cell>
          <cell r="D88">
            <v>226788</v>
          </cell>
          <cell r="E88">
            <v>27697</v>
          </cell>
          <cell r="F88">
            <v>5800</v>
          </cell>
          <cell r="J88">
            <v>7371</v>
          </cell>
        </row>
        <row r="89">
          <cell r="C89">
            <v>879597</v>
          </cell>
          <cell r="D89">
            <v>393487</v>
          </cell>
          <cell r="E89">
            <v>37234</v>
          </cell>
          <cell r="F89">
            <v>6291</v>
          </cell>
          <cell r="J89">
            <v>8456</v>
          </cell>
        </row>
        <row r="90">
          <cell r="C90">
            <v>668016</v>
          </cell>
          <cell r="D90">
            <v>212061</v>
          </cell>
          <cell r="E90">
            <v>30963</v>
          </cell>
          <cell r="F90">
            <v>6019</v>
          </cell>
          <cell r="J90">
            <v>8500</v>
          </cell>
        </row>
        <row r="91">
          <cell r="C91">
            <v>1002282</v>
          </cell>
          <cell r="D91">
            <v>235246</v>
          </cell>
          <cell r="E91">
            <v>24833</v>
          </cell>
          <cell r="F91">
            <v>5790</v>
          </cell>
          <cell r="J91">
            <v>6865</v>
          </cell>
        </row>
        <row r="92">
          <cell r="J92">
            <v>0</v>
          </cell>
        </row>
        <row r="93">
          <cell r="C93">
            <v>908032</v>
          </cell>
          <cell r="D93">
            <v>262276</v>
          </cell>
          <cell r="E93">
            <v>36388</v>
          </cell>
          <cell r="F93">
            <v>4900</v>
          </cell>
          <cell r="J93">
            <v>6000</v>
          </cell>
        </row>
        <row r="94">
          <cell r="C94">
            <v>358596</v>
          </cell>
          <cell r="D94">
            <v>88488</v>
          </cell>
          <cell r="E94">
            <v>15355</v>
          </cell>
          <cell r="F94">
            <v>2400</v>
          </cell>
          <cell r="J94">
            <v>3350</v>
          </cell>
        </row>
        <row r="95">
          <cell r="C95">
            <v>484239</v>
          </cell>
          <cell r="D95">
            <v>102631</v>
          </cell>
          <cell r="E95">
            <v>17622</v>
          </cell>
          <cell r="F95">
            <v>7365</v>
          </cell>
          <cell r="J95">
            <v>7911</v>
          </cell>
        </row>
        <row r="96">
          <cell r="C96">
            <v>575087</v>
          </cell>
          <cell r="D96">
            <v>125157</v>
          </cell>
          <cell r="E96">
            <v>11836</v>
          </cell>
          <cell r="F96">
            <v>3764</v>
          </cell>
          <cell r="J96">
            <v>6028</v>
          </cell>
        </row>
        <row r="97">
          <cell r="C97">
            <v>420420</v>
          </cell>
          <cell r="D97">
            <v>128332</v>
          </cell>
          <cell r="E97">
            <v>41769</v>
          </cell>
          <cell r="F97">
            <v>3800</v>
          </cell>
          <cell r="J97">
            <v>4320</v>
          </cell>
        </row>
        <row r="98">
          <cell r="C98">
            <v>1070415</v>
          </cell>
          <cell r="D98">
            <v>258726</v>
          </cell>
          <cell r="E98">
            <v>6882</v>
          </cell>
          <cell r="F98">
            <v>3150</v>
          </cell>
          <cell r="J98">
            <v>6882</v>
          </cell>
        </row>
        <row r="99">
          <cell r="C99">
            <v>425849</v>
          </cell>
          <cell r="D99">
            <v>105456</v>
          </cell>
          <cell r="E99">
            <v>5822</v>
          </cell>
          <cell r="F99">
            <v>3080</v>
          </cell>
          <cell r="J99">
            <v>3630</v>
          </cell>
        </row>
        <row r="100">
          <cell r="C100">
            <v>878580</v>
          </cell>
          <cell r="D100">
            <v>160192</v>
          </cell>
          <cell r="E100">
            <v>27773</v>
          </cell>
          <cell r="F100">
            <v>4100</v>
          </cell>
          <cell r="J100">
            <v>4863</v>
          </cell>
        </row>
        <row r="101">
          <cell r="C101">
            <v>660741</v>
          </cell>
          <cell r="D101">
            <v>165270</v>
          </cell>
          <cell r="E101">
            <v>40743</v>
          </cell>
          <cell r="F101">
            <v>4000</v>
          </cell>
          <cell r="J101">
            <v>4900</v>
          </cell>
        </row>
        <row r="102">
          <cell r="C102">
            <v>818145</v>
          </cell>
          <cell r="D102">
            <v>395891</v>
          </cell>
          <cell r="E102">
            <v>15567</v>
          </cell>
          <cell r="F102">
            <v>2070</v>
          </cell>
          <cell r="J102">
            <v>15567</v>
          </cell>
        </row>
        <row r="103">
          <cell r="C103">
            <v>420437</v>
          </cell>
          <cell r="D103">
            <v>101816</v>
          </cell>
          <cell r="E103">
            <v>7500</v>
          </cell>
          <cell r="F103">
            <v>2000</v>
          </cell>
          <cell r="J103">
            <v>3935</v>
          </cell>
        </row>
        <row r="104">
          <cell r="C104">
            <v>329113</v>
          </cell>
          <cell r="D104">
            <v>73552</v>
          </cell>
          <cell r="E104">
            <v>20144</v>
          </cell>
          <cell r="F104">
            <v>2500</v>
          </cell>
          <cell r="J104">
            <v>3600</v>
          </cell>
        </row>
        <row r="105">
          <cell r="C105">
            <v>226550</v>
          </cell>
          <cell r="D105">
            <v>36502</v>
          </cell>
          <cell r="E105">
            <v>14588</v>
          </cell>
          <cell r="F105">
            <v>2000</v>
          </cell>
          <cell r="J105">
            <v>2996</v>
          </cell>
        </row>
        <row r="106">
          <cell r="C106">
            <v>270620</v>
          </cell>
          <cell r="D106">
            <v>70807</v>
          </cell>
          <cell r="E106">
            <v>23014</v>
          </cell>
          <cell r="F106">
            <v>2494</v>
          </cell>
          <cell r="J106">
            <v>2898</v>
          </cell>
        </row>
        <row r="107">
          <cell r="C107">
            <v>463361</v>
          </cell>
          <cell r="D107">
            <v>147979</v>
          </cell>
          <cell r="E107">
            <v>21944</v>
          </cell>
          <cell r="F107">
            <v>4350</v>
          </cell>
          <cell r="J107">
            <v>5368</v>
          </cell>
        </row>
        <row r="108">
          <cell r="C108">
            <v>557018</v>
          </cell>
          <cell r="D108">
            <v>89856</v>
          </cell>
          <cell r="E108">
            <v>16800</v>
          </cell>
          <cell r="F108">
            <v>5000</v>
          </cell>
          <cell r="J108">
            <v>5731</v>
          </cell>
        </row>
        <row r="109">
          <cell r="C109">
            <v>384740</v>
          </cell>
          <cell r="D109">
            <v>152088</v>
          </cell>
          <cell r="E109">
            <v>12703</v>
          </cell>
          <cell r="F109">
            <v>3000</v>
          </cell>
          <cell r="J109">
            <v>3754</v>
          </cell>
        </row>
        <row r="110">
          <cell r="C110">
            <v>396072</v>
          </cell>
          <cell r="D110">
            <v>65104</v>
          </cell>
          <cell r="E110">
            <v>13126</v>
          </cell>
          <cell r="F110">
            <v>2524</v>
          </cell>
          <cell r="J110">
            <v>3757</v>
          </cell>
        </row>
        <row r="111">
          <cell r="C111">
            <v>525374</v>
          </cell>
          <cell r="D111">
            <v>27146</v>
          </cell>
          <cell r="E111">
            <v>16890</v>
          </cell>
          <cell r="F111">
            <v>3500</v>
          </cell>
          <cell r="J111">
            <v>4200</v>
          </cell>
        </row>
        <row r="112">
          <cell r="C112">
            <v>141564</v>
          </cell>
          <cell r="D112">
            <v>17485</v>
          </cell>
          <cell r="E112">
            <v>150</v>
          </cell>
          <cell r="F112">
            <v>120</v>
          </cell>
          <cell r="J112">
            <v>120</v>
          </cell>
        </row>
        <row r="113">
          <cell r="C113">
            <v>360504</v>
          </cell>
          <cell r="D113">
            <v>58390</v>
          </cell>
          <cell r="E113">
            <v>15046</v>
          </cell>
          <cell r="F113">
            <v>3300</v>
          </cell>
          <cell r="J113">
            <v>5206</v>
          </cell>
        </row>
        <row r="114">
          <cell r="J114">
            <v>0</v>
          </cell>
        </row>
        <row r="115">
          <cell r="C115">
            <v>353310</v>
          </cell>
          <cell r="D115">
            <v>99309</v>
          </cell>
          <cell r="E115">
            <v>10867</v>
          </cell>
          <cell r="F115">
            <v>3000</v>
          </cell>
          <cell r="J115">
            <v>4076</v>
          </cell>
        </row>
        <row r="116">
          <cell r="C116">
            <v>376469</v>
          </cell>
          <cell r="D116">
            <v>66390</v>
          </cell>
          <cell r="E116">
            <v>16213</v>
          </cell>
          <cell r="F116">
            <v>3800</v>
          </cell>
          <cell r="J116">
            <v>4134</v>
          </cell>
        </row>
        <row r="117">
          <cell r="C117">
            <v>358186</v>
          </cell>
          <cell r="D117">
            <v>66736</v>
          </cell>
          <cell r="E117">
            <v>13997</v>
          </cell>
          <cell r="F117">
            <v>2000</v>
          </cell>
          <cell r="J117">
            <v>2798</v>
          </cell>
        </row>
        <row r="118">
          <cell r="C118">
            <v>297075</v>
          </cell>
          <cell r="D118">
            <v>65108</v>
          </cell>
          <cell r="E118">
            <v>4560</v>
          </cell>
          <cell r="F118">
            <v>1300</v>
          </cell>
          <cell r="J118">
            <v>1587</v>
          </cell>
        </row>
        <row r="119">
          <cell r="C119">
            <v>99683</v>
          </cell>
          <cell r="D119">
            <v>37056</v>
          </cell>
          <cell r="E119">
            <v>15806</v>
          </cell>
          <cell r="F119">
            <v>900</v>
          </cell>
          <cell r="J119">
            <v>1139</v>
          </cell>
        </row>
        <row r="120">
          <cell r="C120">
            <v>371395</v>
          </cell>
          <cell r="D120">
            <v>109844</v>
          </cell>
          <cell r="E120">
            <v>5736</v>
          </cell>
          <cell r="F120">
            <v>2050</v>
          </cell>
          <cell r="J120">
            <v>2788</v>
          </cell>
        </row>
        <row r="121">
          <cell r="C121">
            <v>445980</v>
          </cell>
          <cell r="D121">
            <v>40701</v>
          </cell>
          <cell r="E121">
            <v>12668</v>
          </cell>
          <cell r="F121">
            <v>1210</v>
          </cell>
          <cell r="J121">
            <v>1512</v>
          </cell>
        </row>
        <row r="122">
          <cell r="C122">
            <v>384751</v>
          </cell>
          <cell r="D122">
            <v>48962</v>
          </cell>
          <cell r="E122">
            <v>7948</v>
          </cell>
          <cell r="F122">
            <v>1080</v>
          </cell>
          <cell r="J122">
            <v>1680</v>
          </cell>
        </row>
        <row r="123">
          <cell r="J12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4"/>
  <sheetViews>
    <sheetView tabSelected="1" zoomScaleNormal="100" zoomScaleSheetLayoutView="90" zoomScalePageLayoutView="90" workbookViewId="0"/>
  </sheetViews>
  <sheetFormatPr defaultRowHeight="11.25"/>
  <cols>
    <col min="1" max="3" width="3.125" style="1" customWidth="1"/>
    <col min="4" max="17" width="5.25" style="1" customWidth="1"/>
    <col min="18" max="19" width="5.25" style="2" customWidth="1"/>
    <col min="20" max="21" width="5.25" style="3" customWidth="1"/>
    <col min="22" max="24" width="11.125" style="198" customWidth="1"/>
    <col min="25" max="25" width="11.125" style="199" customWidth="1"/>
    <col min="26" max="27" width="9" style="200"/>
    <col min="28" max="16384" width="9" style="1"/>
  </cols>
  <sheetData>
    <row r="1" spans="1:27" ht="28.5" customHeight="1">
      <c r="A1" s="189" t="s">
        <v>0</v>
      </c>
      <c r="B1" s="45"/>
      <c r="C1" s="45"/>
      <c r="D1" s="45"/>
      <c r="E1" s="188"/>
      <c r="F1" s="188"/>
      <c r="G1" s="188"/>
      <c r="H1" s="188"/>
      <c r="I1" s="188"/>
      <c r="J1" s="45"/>
      <c r="K1" s="45"/>
      <c r="N1" s="240"/>
      <c r="O1" s="240"/>
      <c r="P1" s="240"/>
      <c r="Q1" s="240"/>
      <c r="R1" s="240"/>
      <c r="S1" s="240"/>
      <c r="T1" s="240"/>
      <c r="U1" s="234" t="s">
        <v>72</v>
      </c>
      <c r="V1" s="215"/>
      <c r="W1" s="215"/>
      <c r="X1" s="215"/>
      <c r="Y1" s="216"/>
      <c r="Z1" s="217"/>
      <c r="AA1" s="217"/>
    </row>
    <row r="2" spans="1:27">
      <c r="F2" s="45"/>
      <c r="V2" s="215"/>
      <c r="W2" s="215"/>
      <c r="X2" s="215"/>
      <c r="Y2" s="216"/>
      <c r="Z2" s="217"/>
      <c r="AA2" s="217"/>
    </row>
    <row r="3" spans="1:27">
      <c r="V3" s="215"/>
      <c r="W3" s="215"/>
      <c r="X3" s="215"/>
      <c r="Y3" s="216"/>
      <c r="Z3" s="217"/>
      <c r="AA3" s="217"/>
    </row>
    <row r="4" spans="1:27" ht="23.25" customHeight="1" thickBot="1">
      <c r="A4" s="5" t="s">
        <v>1</v>
      </c>
      <c r="B4" s="6"/>
      <c r="C4" s="6"/>
      <c r="R4" s="224"/>
      <c r="S4" s="225"/>
      <c r="T4" s="225"/>
      <c r="U4" s="235" t="s">
        <v>71</v>
      </c>
      <c r="V4" s="215"/>
      <c r="W4" s="218"/>
      <c r="X4" s="215"/>
      <c r="Y4" s="216"/>
      <c r="Z4" s="217"/>
      <c r="AA4" s="217"/>
    </row>
    <row r="5" spans="1:27" ht="11.25" customHeight="1">
      <c r="A5" s="333" t="s">
        <v>2</v>
      </c>
      <c r="B5" s="334"/>
      <c r="C5" s="335"/>
      <c r="D5" s="312" t="s">
        <v>69</v>
      </c>
      <c r="E5" s="317" t="s">
        <v>3</v>
      </c>
      <c r="F5" s="317">
        <v>10</v>
      </c>
      <c r="G5" s="317">
        <v>15</v>
      </c>
      <c r="H5" s="317">
        <v>20</v>
      </c>
      <c r="I5" s="317">
        <v>21</v>
      </c>
      <c r="J5" s="317">
        <v>22</v>
      </c>
      <c r="K5" s="317">
        <v>23</v>
      </c>
      <c r="L5" s="317">
        <v>24</v>
      </c>
      <c r="M5" s="317">
        <v>25</v>
      </c>
      <c r="N5" s="317">
        <v>26</v>
      </c>
      <c r="O5" s="317">
        <v>27</v>
      </c>
      <c r="P5" s="317">
        <v>28</v>
      </c>
      <c r="Q5" s="317">
        <v>29</v>
      </c>
      <c r="R5" s="317">
        <v>30</v>
      </c>
      <c r="S5" s="343" t="s">
        <v>4</v>
      </c>
      <c r="T5" s="345" t="s">
        <v>68</v>
      </c>
      <c r="U5" s="299" t="s">
        <v>80</v>
      </c>
      <c r="V5" s="321" t="s">
        <v>5</v>
      </c>
      <c r="W5" s="321" t="s">
        <v>6</v>
      </c>
      <c r="X5" s="321"/>
      <c r="Y5" s="216"/>
      <c r="Z5" s="217"/>
      <c r="AA5" s="217"/>
    </row>
    <row r="6" spans="1:27" ht="14.25" customHeight="1" thickBot="1">
      <c r="A6" s="322" t="s">
        <v>7</v>
      </c>
      <c r="B6" s="323"/>
      <c r="C6" s="324"/>
      <c r="D6" s="383"/>
      <c r="E6" s="318"/>
      <c r="F6" s="318"/>
      <c r="G6" s="318"/>
      <c r="H6" s="318"/>
      <c r="I6" s="318"/>
      <c r="J6" s="318"/>
      <c r="K6" s="318"/>
      <c r="L6" s="318"/>
      <c r="M6" s="318"/>
      <c r="N6" s="318"/>
      <c r="O6" s="318"/>
      <c r="P6" s="318"/>
      <c r="Q6" s="318"/>
      <c r="R6" s="318"/>
      <c r="S6" s="344"/>
      <c r="T6" s="346"/>
      <c r="U6" s="300"/>
      <c r="V6" s="321"/>
      <c r="W6" s="321"/>
      <c r="X6" s="321"/>
      <c r="Y6" s="216"/>
      <c r="Z6" s="217"/>
      <c r="AA6" s="217"/>
    </row>
    <row r="7" spans="1:27" ht="26.25" customHeight="1">
      <c r="A7" s="359" t="s">
        <v>8</v>
      </c>
      <c r="B7" s="360"/>
      <c r="C7" s="361"/>
      <c r="D7" s="7">
        <v>1</v>
      </c>
      <c r="E7" s="8">
        <v>1</v>
      </c>
      <c r="F7" s="8">
        <v>1</v>
      </c>
      <c r="G7" s="9">
        <v>1</v>
      </c>
      <c r="H7" s="10">
        <v>1</v>
      </c>
      <c r="I7" s="10">
        <v>1</v>
      </c>
      <c r="J7" s="9">
        <v>1</v>
      </c>
      <c r="K7" s="9">
        <v>1</v>
      </c>
      <c r="L7" s="11">
        <v>1</v>
      </c>
      <c r="M7" s="12">
        <v>1</v>
      </c>
      <c r="N7" s="12">
        <v>1</v>
      </c>
      <c r="O7" s="12">
        <v>1</v>
      </c>
      <c r="P7" s="13">
        <v>1</v>
      </c>
      <c r="Q7" s="13">
        <v>1</v>
      </c>
      <c r="R7" s="13">
        <v>1</v>
      </c>
      <c r="S7" s="190">
        <v>1</v>
      </c>
      <c r="T7" s="263">
        <v>1</v>
      </c>
      <c r="U7" s="196">
        <v>1</v>
      </c>
      <c r="V7" s="219"/>
      <c r="W7" s="219"/>
      <c r="X7" s="219"/>
      <c r="Y7" s="216"/>
      <c r="Z7" s="217"/>
      <c r="AA7" s="217"/>
    </row>
    <row r="8" spans="1:27" ht="26.25" customHeight="1">
      <c r="A8" s="362" t="s">
        <v>9</v>
      </c>
      <c r="B8" s="363"/>
      <c r="C8" s="364"/>
      <c r="D8" s="14">
        <v>20</v>
      </c>
      <c r="E8" s="15">
        <v>28</v>
      </c>
      <c r="F8" s="15">
        <v>29</v>
      </c>
      <c r="G8" s="16">
        <v>56</v>
      </c>
      <c r="H8" s="17">
        <v>71</v>
      </c>
      <c r="I8" s="17">
        <v>72</v>
      </c>
      <c r="J8" s="18">
        <v>73</v>
      </c>
      <c r="K8" s="16">
        <v>75</v>
      </c>
      <c r="L8" s="19">
        <v>75</v>
      </c>
      <c r="M8" s="20">
        <v>76</v>
      </c>
      <c r="N8" s="20">
        <v>76</v>
      </c>
      <c r="O8" s="20">
        <v>76</v>
      </c>
      <c r="P8" s="21">
        <v>76</v>
      </c>
      <c r="Q8" s="21">
        <v>76</v>
      </c>
      <c r="R8" s="21">
        <v>76</v>
      </c>
      <c r="S8" s="191">
        <v>76</v>
      </c>
      <c r="T8" s="264">
        <v>76</v>
      </c>
      <c r="U8" s="197">
        <v>76</v>
      </c>
      <c r="V8" s="219">
        <v>19</v>
      </c>
      <c r="W8" s="219">
        <v>19</v>
      </c>
      <c r="X8" s="219"/>
      <c r="Y8" s="216"/>
      <c r="Z8" s="217"/>
      <c r="AA8" s="217"/>
    </row>
    <row r="9" spans="1:27" ht="26.25" customHeight="1">
      <c r="A9" s="362" t="s">
        <v>10</v>
      </c>
      <c r="B9" s="363"/>
      <c r="C9" s="364"/>
      <c r="D9" s="14">
        <v>18</v>
      </c>
      <c r="E9" s="15">
        <v>27</v>
      </c>
      <c r="F9" s="15">
        <v>35</v>
      </c>
      <c r="G9" s="18">
        <v>41</v>
      </c>
      <c r="H9" s="22">
        <v>34</v>
      </c>
      <c r="I9" s="18">
        <v>35</v>
      </c>
      <c r="J9" s="18">
        <v>34</v>
      </c>
      <c r="K9" s="18">
        <v>34</v>
      </c>
      <c r="L9" s="23">
        <v>35</v>
      </c>
      <c r="M9" s="24">
        <v>36</v>
      </c>
      <c r="N9" s="24">
        <v>36</v>
      </c>
      <c r="O9" s="24">
        <v>37</v>
      </c>
      <c r="P9" s="25">
        <v>38</v>
      </c>
      <c r="Q9" s="25">
        <v>38</v>
      </c>
      <c r="R9" s="25">
        <v>39</v>
      </c>
      <c r="S9" s="192">
        <v>39</v>
      </c>
      <c r="T9" s="265">
        <v>39</v>
      </c>
      <c r="U9" s="197">
        <v>39</v>
      </c>
      <c r="V9" s="219">
        <v>58</v>
      </c>
      <c r="W9" s="219">
        <v>34</v>
      </c>
      <c r="X9" s="220"/>
      <c r="Y9" s="216"/>
      <c r="Z9" s="217"/>
      <c r="AA9" s="217"/>
    </row>
    <row r="10" spans="1:27" ht="26.25" customHeight="1" thickBot="1">
      <c r="A10" s="384" t="s">
        <v>11</v>
      </c>
      <c r="B10" s="385"/>
      <c r="C10" s="386"/>
      <c r="D10" s="26">
        <v>2</v>
      </c>
      <c r="E10" s="27">
        <v>2</v>
      </c>
      <c r="F10" s="27">
        <v>2</v>
      </c>
      <c r="G10" s="28">
        <v>2</v>
      </c>
      <c r="H10" s="29">
        <v>1</v>
      </c>
      <c r="I10" s="29">
        <v>1</v>
      </c>
      <c r="J10" s="30">
        <v>1</v>
      </c>
      <c r="K10" s="28">
        <v>1</v>
      </c>
      <c r="L10" s="31">
        <v>1</v>
      </c>
      <c r="M10" s="32">
        <v>1</v>
      </c>
      <c r="N10" s="32">
        <v>1</v>
      </c>
      <c r="O10" s="32">
        <v>1</v>
      </c>
      <c r="P10" s="33">
        <v>1</v>
      </c>
      <c r="Q10" s="33">
        <v>1</v>
      </c>
      <c r="R10" s="33">
        <v>1</v>
      </c>
      <c r="S10" s="193">
        <v>1</v>
      </c>
      <c r="T10" s="266">
        <v>1</v>
      </c>
      <c r="U10" s="267">
        <v>1</v>
      </c>
      <c r="V10" s="219"/>
      <c r="W10" s="219"/>
      <c r="X10" s="219"/>
      <c r="Y10" s="216"/>
      <c r="Z10" s="217"/>
      <c r="AA10" s="217"/>
    </row>
    <row r="11" spans="1:27" ht="26.25" customHeight="1" thickBot="1">
      <c r="A11" s="387" t="s">
        <v>12</v>
      </c>
      <c r="B11" s="388"/>
      <c r="C11" s="389"/>
      <c r="D11" s="34">
        <f>SUM(D7:D10)</f>
        <v>41</v>
      </c>
      <c r="E11" s="34">
        <f t="shared" ref="E11:Q11" si="0">SUM(E7:E10)</f>
        <v>58</v>
      </c>
      <c r="F11" s="34">
        <f t="shared" si="0"/>
        <v>67</v>
      </c>
      <c r="G11" s="34">
        <f t="shared" si="0"/>
        <v>100</v>
      </c>
      <c r="H11" s="34">
        <f t="shared" si="0"/>
        <v>107</v>
      </c>
      <c r="I11" s="34">
        <f t="shared" si="0"/>
        <v>109</v>
      </c>
      <c r="J11" s="34">
        <f t="shared" si="0"/>
        <v>109</v>
      </c>
      <c r="K11" s="34">
        <f t="shared" si="0"/>
        <v>111</v>
      </c>
      <c r="L11" s="34">
        <f t="shared" si="0"/>
        <v>112</v>
      </c>
      <c r="M11" s="34">
        <f t="shared" si="0"/>
        <v>114</v>
      </c>
      <c r="N11" s="34">
        <f t="shared" si="0"/>
        <v>114</v>
      </c>
      <c r="O11" s="34">
        <f t="shared" si="0"/>
        <v>115</v>
      </c>
      <c r="P11" s="34">
        <f t="shared" si="0"/>
        <v>116</v>
      </c>
      <c r="Q11" s="34">
        <f t="shared" si="0"/>
        <v>116</v>
      </c>
      <c r="R11" s="34">
        <f>SUM(R7:R10)</f>
        <v>117</v>
      </c>
      <c r="S11" s="194">
        <f t="shared" ref="S11" si="1">SUM(S7:S10)</f>
        <v>117</v>
      </c>
      <c r="T11" s="194">
        <f t="shared" ref="T11:U11" si="2">SUM(T7:T10)</f>
        <v>117</v>
      </c>
      <c r="U11" s="35">
        <f t="shared" si="2"/>
        <v>117</v>
      </c>
      <c r="V11" s="219">
        <v>77</v>
      </c>
      <c r="W11" s="219">
        <v>53</v>
      </c>
      <c r="X11" s="219"/>
      <c r="Y11" s="216"/>
      <c r="Z11" s="217"/>
      <c r="AA11" s="217"/>
    </row>
    <row r="12" spans="1:27" s="44" customFormat="1" ht="26.25" customHeight="1" thickBot="1">
      <c r="A12" s="390" t="s">
        <v>13</v>
      </c>
      <c r="B12" s="391"/>
      <c r="C12" s="392"/>
      <c r="D12" s="36">
        <v>25.6</v>
      </c>
      <c r="E12" s="37">
        <v>35.5</v>
      </c>
      <c r="F12" s="37">
        <v>42.5</v>
      </c>
      <c r="G12" s="38">
        <v>45.8</v>
      </c>
      <c r="H12" s="39">
        <v>64.2</v>
      </c>
      <c r="I12" s="40">
        <v>66.2</v>
      </c>
      <c r="J12" s="38">
        <v>67.5</v>
      </c>
      <c r="K12" s="38">
        <v>67.5</v>
      </c>
      <c r="L12" s="41">
        <v>68.8</v>
      </c>
      <c r="M12" s="42">
        <v>68.8</v>
      </c>
      <c r="N12" s="42">
        <v>68.8</v>
      </c>
      <c r="O12" s="42">
        <v>68.8</v>
      </c>
      <c r="P12" s="43">
        <v>70.099999999999994</v>
      </c>
      <c r="Q12" s="43">
        <v>70.099999999999994</v>
      </c>
      <c r="R12" s="43">
        <v>71.400000000000006</v>
      </c>
      <c r="S12" s="195">
        <v>71.400000000000006</v>
      </c>
      <c r="T12" s="268">
        <v>71.400000000000006</v>
      </c>
      <c r="U12" s="269">
        <v>71.400000000000006</v>
      </c>
      <c r="V12" s="221"/>
      <c r="W12" s="221"/>
      <c r="X12" s="221"/>
      <c r="Y12" s="222"/>
      <c r="Z12" s="223"/>
      <c r="AA12" s="223"/>
    </row>
    <row r="13" spans="1:27">
      <c r="A13" s="1" t="s">
        <v>14</v>
      </c>
      <c r="V13" s="215"/>
      <c r="W13" s="215"/>
      <c r="X13" s="215"/>
      <c r="Y13" s="216"/>
      <c r="Z13" s="217"/>
      <c r="AA13" s="217"/>
    </row>
    <row r="14" spans="1:27">
      <c r="A14" s="1" t="s">
        <v>15</v>
      </c>
      <c r="V14" s="215"/>
      <c r="W14" s="215"/>
      <c r="X14" s="215"/>
      <c r="Y14" s="216"/>
      <c r="Z14" s="217"/>
      <c r="AA14" s="217"/>
    </row>
    <row r="15" spans="1:27">
      <c r="V15" s="215"/>
      <c r="W15" s="215"/>
      <c r="X15" s="215"/>
      <c r="Y15" s="216"/>
      <c r="Z15" s="217"/>
      <c r="AA15" s="217"/>
    </row>
    <row r="16" spans="1:27" ht="21" customHeight="1" thickBot="1">
      <c r="A16" s="5" t="s">
        <v>16</v>
      </c>
      <c r="B16" s="6"/>
      <c r="C16" s="6"/>
      <c r="Q16" s="225"/>
      <c r="R16" s="225"/>
      <c r="S16" s="225"/>
      <c r="T16" s="225"/>
      <c r="U16" s="235" t="s">
        <v>74</v>
      </c>
      <c r="V16" s="283"/>
      <c r="W16" s="283"/>
      <c r="X16" s="215"/>
      <c r="Y16" s="380"/>
      <c r="Z16" s="380"/>
      <c r="AA16" s="380"/>
    </row>
    <row r="17" spans="1:29" ht="11.25" customHeight="1">
      <c r="A17" s="333" t="s">
        <v>2</v>
      </c>
      <c r="B17" s="334"/>
      <c r="C17" s="334"/>
      <c r="D17" s="317" t="s">
        <v>69</v>
      </c>
      <c r="E17" s="317" t="s">
        <v>3</v>
      </c>
      <c r="F17" s="317">
        <v>10</v>
      </c>
      <c r="G17" s="317">
        <v>15</v>
      </c>
      <c r="H17" s="317">
        <v>20</v>
      </c>
      <c r="I17" s="317">
        <v>21</v>
      </c>
      <c r="J17" s="317">
        <v>22</v>
      </c>
      <c r="K17" s="317">
        <v>23</v>
      </c>
      <c r="L17" s="317">
        <v>24</v>
      </c>
      <c r="M17" s="317">
        <v>25</v>
      </c>
      <c r="N17" s="317">
        <v>26</v>
      </c>
      <c r="O17" s="317">
        <v>27</v>
      </c>
      <c r="P17" s="317">
        <v>28</v>
      </c>
      <c r="Q17" s="317">
        <v>29</v>
      </c>
      <c r="R17" s="317">
        <v>30</v>
      </c>
      <c r="S17" s="343" t="s">
        <v>4</v>
      </c>
      <c r="T17" s="345" t="s">
        <v>68</v>
      </c>
      <c r="U17" s="299" t="s">
        <v>73</v>
      </c>
      <c r="V17" s="376" t="s">
        <v>17</v>
      </c>
      <c r="W17" s="321" t="s">
        <v>18</v>
      </c>
      <c r="X17" s="321" t="s">
        <v>19</v>
      </c>
      <c r="Y17" s="321" t="s">
        <v>20</v>
      </c>
      <c r="Z17" s="215"/>
      <c r="AA17" s="215"/>
      <c r="AB17" s="45"/>
      <c r="AC17" s="45"/>
    </row>
    <row r="18" spans="1:29" ht="12.75" customHeight="1" thickBot="1">
      <c r="A18" s="322" t="s">
        <v>7</v>
      </c>
      <c r="B18" s="323"/>
      <c r="C18" s="323"/>
      <c r="D18" s="318"/>
      <c r="E18" s="318"/>
      <c r="F18" s="318"/>
      <c r="G18" s="318"/>
      <c r="H18" s="318"/>
      <c r="I18" s="318"/>
      <c r="J18" s="318"/>
      <c r="K18" s="318"/>
      <c r="L18" s="318"/>
      <c r="M18" s="318"/>
      <c r="N18" s="318"/>
      <c r="O18" s="318"/>
      <c r="P18" s="318"/>
      <c r="Q18" s="318"/>
      <c r="R18" s="318"/>
      <c r="S18" s="344"/>
      <c r="T18" s="346"/>
      <c r="U18" s="300"/>
      <c r="V18" s="376"/>
      <c r="W18" s="321"/>
      <c r="X18" s="321"/>
      <c r="Y18" s="321"/>
      <c r="Z18" s="217"/>
      <c r="AA18" s="217"/>
    </row>
    <row r="19" spans="1:29" ht="26.25" customHeight="1">
      <c r="A19" s="373" t="s">
        <v>21</v>
      </c>
      <c r="B19" s="374"/>
      <c r="C19" s="375"/>
      <c r="D19" s="46">
        <v>14497</v>
      </c>
      <c r="E19" s="47">
        <v>20343</v>
      </c>
      <c r="F19" s="48">
        <v>25792</v>
      </c>
      <c r="G19" s="49">
        <v>22995</v>
      </c>
      <c r="H19" s="50">
        <v>21761</v>
      </c>
      <c r="I19" s="50">
        <v>25645</v>
      </c>
      <c r="J19" s="50">
        <v>22894</v>
      </c>
      <c r="K19" s="51">
        <v>25067</v>
      </c>
      <c r="L19" s="51">
        <v>23231</v>
      </c>
      <c r="M19" s="51">
        <v>23502</v>
      </c>
      <c r="N19" s="51">
        <v>22166</v>
      </c>
      <c r="O19" s="51">
        <v>29474</v>
      </c>
      <c r="P19" s="51">
        <v>25872</v>
      </c>
      <c r="Q19" s="50">
        <v>24359</v>
      </c>
      <c r="R19" s="50">
        <v>26444</v>
      </c>
      <c r="S19" s="226">
        <v>29474</v>
      </c>
      <c r="T19" s="50">
        <v>27653</v>
      </c>
      <c r="U19" s="272">
        <v>30661</v>
      </c>
      <c r="V19" s="284"/>
      <c r="W19" s="284"/>
      <c r="X19" s="284"/>
      <c r="Y19" s="216"/>
      <c r="Z19" s="217"/>
      <c r="AA19" s="217"/>
    </row>
    <row r="20" spans="1:29" ht="26.25" customHeight="1">
      <c r="A20" s="368" t="s">
        <v>22</v>
      </c>
      <c r="B20" s="371" t="s">
        <v>23</v>
      </c>
      <c r="C20" s="52" t="s">
        <v>24</v>
      </c>
      <c r="D20" s="53">
        <v>2</v>
      </c>
      <c r="E20" s="54">
        <v>0.3</v>
      </c>
      <c r="F20" s="55">
        <v>0.19600000000000001</v>
      </c>
      <c r="G20" s="56">
        <v>0.21</v>
      </c>
      <c r="H20" s="57">
        <v>0.11</v>
      </c>
      <c r="I20" s="57">
        <v>0.15662742512207262</v>
      </c>
      <c r="J20" s="57">
        <v>0.18</v>
      </c>
      <c r="K20" s="58">
        <v>0.39</v>
      </c>
      <c r="L20" s="58">
        <v>0.26</v>
      </c>
      <c r="M20" s="58">
        <v>0.26</v>
      </c>
      <c r="N20" s="58">
        <v>0.42</v>
      </c>
      <c r="O20" s="58">
        <v>0.42</v>
      </c>
      <c r="P20" s="58">
        <v>0.40858496951430756</v>
      </c>
      <c r="Q20" s="57">
        <v>0.39</v>
      </c>
      <c r="R20" s="59">
        <v>0.49</v>
      </c>
      <c r="S20" s="227">
        <v>0.34</v>
      </c>
      <c r="T20" s="57">
        <v>0.55000000000000004</v>
      </c>
      <c r="U20" s="273">
        <f>W20/V20*100</f>
        <v>0.39755181570733777</v>
      </c>
      <c r="V20" s="219">
        <v>183330316</v>
      </c>
      <c r="W20" s="219">
        <v>728833</v>
      </c>
      <c r="X20" s="219">
        <v>263832</v>
      </c>
      <c r="Y20" s="216">
        <v>38340</v>
      </c>
      <c r="Z20" s="217"/>
      <c r="AA20" s="217"/>
    </row>
    <row r="21" spans="1:29" ht="26.25" customHeight="1">
      <c r="A21" s="369"/>
      <c r="B21" s="372"/>
      <c r="C21" s="52" t="s">
        <v>25</v>
      </c>
      <c r="D21" s="53">
        <v>22.5</v>
      </c>
      <c r="E21" s="54">
        <v>19</v>
      </c>
      <c r="F21" s="60">
        <v>28.9</v>
      </c>
      <c r="G21" s="61">
        <v>29.4</v>
      </c>
      <c r="H21" s="62">
        <v>27.6</v>
      </c>
      <c r="I21" s="63">
        <v>26.16770529181311</v>
      </c>
      <c r="J21" s="64">
        <v>22.8</v>
      </c>
      <c r="K21" s="63">
        <v>22</v>
      </c>
      <c r="L21" s="63">
        <v>15.4</v>
      </c>
      <c r="M21" s="63">
        <v>25.5</v>
      </c>
      <c r="N21" s="63">
        <v>22.2</v>
      </c>
      <c r="O21" s="63">
        <v>19.47</v>
      </c>
      <c r="P21" s="63">
        <v>26.06458373629496</v>
      </c>
      <c r="Q21" s="64">
        <v>29.55</v>
      </c>
      <c r="R21" s="64">
        <v>30.3</v>
      </c>
      <c r="S21" s="228">
        <v>27.6</v>
      </c>
      <c r="T21" s="64">
        <v>28.9</v>
      </c>
      <c r="U21" s="274">
        <f>W21/V21*100</f>
        <v>28.287586591047702</v>
      </c>
      <c r="V21" s="285">
        <v>87602012</v>
      </c>
      <c r="W21" s="285">
        <v>24780495</v>
      </c>
      <c r="X21" s="285">
        <v>2369021</v>
      </c>
      <c r="Y21" s="216">
        <v>419165</v>
      </c>
      <c r="Z21" s="217"/>
      <c r="AA21" s="217"/>
    </row>
    <row r="22" spans="1:29" ht="26.25" customHeight="1" thickBot="1">
      <c r="A22" s="370"/>
      <c r="B22" s="65" t="s">
        <v>26</v>
      </c>
      <c r="C22" s="66" t="s">
        <v>27</v>
      </c>
      <c r="D22" s="67">
        <v>25.2</v>
      </c>
      <c r="E22" s="68">
        <v>29.6</v>
      </c>
      <c r="F22" s="69">
        <v>32.6</v>
      </c>
      <c r="G22" s="70">
        <v>30.1</v>
      </c>
      <c r="H22" s="71">
        <v>28.6</v>
      </c>
      <c r="I22" s="72">
        <v>29.853831102643035</v>
      </c>
      <c r="J22" s="71">
        <v>26.1</v>
      </c>
      <c r="K22" s="72">
        <v>23.1</v>
      </c>
      <c r="L22" s="72">
        <v>23.1</v>
      </c>
      <c r="M22" s="72">
        <v>28.6</v>
      </c>
      <c r="N22" s="72">
        <v>21.4</v>
      </c>
      <c r="O22" s="72">
        <v>24.5</v>
      </c>
      <c r="P22" s="72">
        <v>25.891698836644494</v>
      </c>
      <c r="Q22" s="71">
        <v>26.65</v>
      </c>
      <c r="R22" s="71">
        <v>29</v>
      </c>
      <c r="S22" s="229">
        <v>27.8</v>
      </c>
      <c r="T22" s="71">
        <v>27.8</v>
      </c>
      <c r="U22" s="275">
        <f>W22/V22*100</f>
        <v>26.670512397459333</v>
      </c>
      <c r="V22" s="285">
        <v>19313191</v>
      </c>
      <c r="W22" s="285">
        <v>5150927</v>
      </c>
      <c r="X22" s="285">
        <v>661756</v>
      </c>
      <c r="Y22" s="216">
        <v>182239</v>
      </c>
      <c r="Z22" s="217"/>
      <c r="AA22" s="217"/>
    </row>
    <row r="23" spans="1:29" ht="26.25" customHeight="1">
      <c r="A23" s="377" t="s">
        <v>28</v>
      </c>
      <c r="B23" s="381"/>
      <c r="C23" s="382"/>
      <c r="D23" s="7">
        <v>1259</v>
      </c>
      <c r="E23" s="8">
        <v>2016</v>
      </c>
      <c r="F23" s="73">
        <v>2450</v>
      </c>
      <c r="G23" s="74">
        <v>2505</v>
      </c>
      <c r="H23" s="75">
        <v>3028</v>
      </c>
      <c r="I23" s="76">
        <v>2795</v>
      </c>
      <c r="J23" s="75">
        <v>4230</v>
      </c>
      <c r="K23" s="77">
        <v>4534</v>
      </c>
      <c r="L23" s="77">
        <v>3489</v>
      </c>
      <c r="M23" s="77">
        <v>2226</v>
      </c>
      <c r="N23" s="77">
        <v>2442</v>
      </c>
      <c r="O23" s="77">
        <v>2038</v>
      </c>
      <c r="P23" s="77">
        <v>2574</v>
      </c>
      <c r="Q23" s="78">
        <v>2749</v>
      </c>
      <c r="R23" s="79">
        <v>2813</v>
      </c>
      <c r="S23" s="230">
        <v>2038</v>
      </c>
      <c r="T23" s="78">
        <v>3329</v>
      </c>
      <c r="U23" s="276">
        <v>3295</v>
      </c>
      <c r="V23" s="286">
        <f>SUM(V20:V22)</f>
        <v>290245519</v>
      </c>
      <c r="W23" s="286">
        <f>SUM(W20:W22)</f>
        <v>30660255</v>
      </c>
      <c r="X23" s="286">
        <f t="shared" ref="X23:Y23" si="3">SUM(X20:X22)</f>
        <v>3294609</v>
      </c>
      <c r="Y23" s="286">
        <f t="shared" si="3"/>
        <v>639744</v>
      </c>
      <c r="Z23" s="217"/>
      <c r="AA23" s="217"/>
    </row>
    <row r="24" spans="1:29" ht="26.25" customHeight="1">
      <c r="A24" s="368" t="s">
        <v>29</v>
      </c>
      <c r="B24" s="371" t="s">
        <v>30</v>
      </c>
      <c r="C24" s="52" t="s">
        <v>24</v>
      </c>
      <c r="D24" s="80">
        <v>7</v>
      </c>
      <c r="E24" s="81">
        <v>29.9</v>
      </c>
      <c r="F24" s="82">
        <v>36.200000000000003</v>
      </c>
      <c r="G24" s="61">
        <v>34.5</v>
      </c>
      <c r="H24" s="62">
        <v>45</v>
      </c>
      <c r="I24" s="63">
        <v>35.713974348227012</v>
      </c>
      <c r="J24" s="64">
        <v>30.9</v>
      </c>
      <c r="K24" s="63">
        <v>17.899999999999999</v>
      </c>
      <c r="L24" s="63">
        <v>23.2</v>
      </c>
      <c r="M24" s="63">
        <v>23.1</v>
      </c>
      <c r="N24" s="63">
        <v>14.2</v>
      </c>
      <c r="O24" s="63">
        <v>14.2</v>
      </c>
      <c r="P24" s="63">
        <v>16.228305532192362</v>
      </c>
      <c r="Q24" s="64">
        <v>28.371110205919241</v>
      </c>
      <c r="R24" s="64">
        <v>17.399999999999999</v>
      </c>
      <c r="S24" s="228">
        <v>25.3</v>
      </c>
      <c r="T24" s="64">
        <v>15.4</v>
      </c>
      <c r="U24" s="274">
        <f>X20/W20*100</f>
        <v>36.199239057507</v>
      </c>
      <c r="V24" s="287"/>
      <c r="W24" s="287"/>
      <c r="X24" s="287"/>
      <c r="Y24" s="287"/>
      <c r="Z24" s="217"/>
      <c r="AA24" s="217"/>
    </row>
    <row r="25" spans="1:29" ht="26.25" customHeight="1">
      <c r="A25" s="369"/>
      <c r="B25" s="372"/>
      <c r="C25" s="52" t="s">
        <v>25</v>
      </c>
      <c r="D25" s="80">
        <v>8.8000000000000007</v>
      </c>
      <c r="E25" s="81">
        <v>9.8000000000000007</v>
      </c>
      <c r="F25" s="82">
        <v>8.48</v>
      </c>
      <c r="G25" s="83">
        <v>9.6</v>
      </c>
      <c r="H25" s="64">
        <v>11.1</v>
      </c>
      <c r="I25" s="64">
        <v>9.3042193615735229</v>
      </c>
      <c r="J25" s="64">
        <v>18.8</v>
      </c>
      <c r="K25" s="84">
        <v>18.2</v>
      </c>
      <c r="L25" s="84">
        <v>14.3</v>
      </c>
      <c r="M25" s="84">
        <v>8.5</v>
      </c>
      <c r="N25" s="84">
        <v>10</v>
      </c>
      <c r="O25" s="84">
        <v>10.8</v>
      </c>
      <c r="P25" s="84">
        <v>8.9822244939815743</v>
      </c>
      <c r="Q25" s="64">
        <v>9.6938453008824581</v>
      </c>
      <c r="R25" s="64">
        <v>10.199999999999999</v>
      </c>
      <c r="S25" s="228">
        <v>10.7</v>
      </c>
      <c r="T25" s="64">
        <v>11.9</v>
      </c>
      <c r="U25" s="274">
        <f>X21/W21*100</f>
        <v>9.5600229131823227</v>
      </c>
      <c r="V25" s="287">
        <v>87602012</v>
      </c>
      <c r="W25" s="287"/>
      <c r="X25" s="287"/>
      <c r="Y25" s="216"/>
      <c r="Z25" s="217"/>
      <c r="AA25" s="217"/>
    </row>
    <row r="26" spans="1:29" ht="26.25" customHeight="1" thickBot="1">
      <c r="A26" s="370"/>
      <c r="B26" s="65" t="s">
        <v>31</v>
      </c>
      <c r="C26" s="66" t="s">
        <v>27</v>
      </c>
      <c r="D26" s="85">
        <v>10.9</v>
      </c>
      <c r="E26" s="86">
        <v>8.5</v>
      </c>
      <c r="F26" s="87">
        <v>10.3</v>
      </c>
      <c r="G26" s="70">
        <v>13.9</v>
      </c>
      <c r="H26" s="71">
        <v>25</v>
      </c>
      <c r="I26" s="71">
        <v>17.447780389374252</v>
      </c>
      <c r="J26" s="71">
        <v>15.6</v>
      </c>
      <c r="K26" s="72">
        <v>17.100000000000001</v>
      </c>
      <c r="L26" s="72">
        <v>17.600000000000001</v>
      </c>
      <c r="M26" s="72">
        <v>11.8</v>
      </c>
      <c r="N26" s="72">
        <v>14.7</v>
      </c>
      <c r="O26" s="72">
        <v>14.6</v>
      </c>
      <c r="P26" s="72">
        <v>13.351577043329074</v>
      </c>
      <c r="Q26" s="71">
        <v>15.171539720663576</v>
      </c>
      <c r="R26" s="71">
        <v>10.9</v>
      </c>
      <c r="S26" s="229">
        <v>12.2</v>
      </c>
      <c r="T26" s="71">
        <v>12</v>
      </c>
      <c r="U26" s="275">
        <f>X22/W22*100</f>
        <v>12.847318550622052</v>
      </c>
      <c r="V26" s="287"/>
      <c r="W26" s="287"/>
      <c r="X26" s="287"/>
      <c r="Y26" s="216"/>
      <c r="Z26" s="217"/>
      <c r="AA26" s="217"/>
    </row>
    <row r="27" spans="1:29" ht="26.25" customHeight="1">
      <c r="A27" s="377" t="s">
        <v>32</v>
      </c>
      <c r="B27" s="378"/>
      <c r="C27" s="379"/>
      <c r="D27" s="7">
        <v>585</v>
      </c>
      <c r="E27" s="8">
        <v>574</v>
      </c>
      <c r="F27" s="73">
        <v>641</v>
      </c>
      <c r="G27" s="88">
        <v>686</v>
      </c>
      <c r="H27" s="89">
        <v>714</v>
      </c>
      <c r="I27" s="13">
        <v>811</v>
      </c>
      <c r="J27" s="89">
        <v>730</v>
      </c>
      <c r="K27" s="90">
        <v>751</v>
      </c>
      <c r="L27" s="90">
        <v>717</v>
      </c>
      <c r="M27" s="90">
        <v>685</v>
      </c>
      <c r="N27" s="90">
        <v>650</v>
      </c>
      <c r="O27" s="90">
        <v>736</v>
      </c>
      <c r="P27" s="90">
        <v>807</v>
      </c>
      <c r="Q27" s="91">
        <v>726</v>
      </c>
      <c r="R27" s="92">
        <v>726</v>
      </c>
      <c r="S27" s="231">
        <v>736</v>
      </c>
      <c r="T27" s="91">
        <v>697</v>
      </c>
      <c r="U27" s="262">
        <v>640</v>
      </c>
      <c r="V27" s="285"/>
      <c r="W27" s="285"/>
      <c r="X27" s="285"/>
      <c r="Y27" s="216"/>
      <c r="Z27" s="217"/>
      <c r="AA27" s="217"/>
    </row>
    <row r="28" spans="1:29" ht="26.25" customHeight="1">
      <c r="A28" s="368" t="s">
        <v>33</v>
      </c>
      <c r="B28" s="371" t="s">
        <v>34</v>
      </c>
      <c r="C28" s="52" t="s">
        <v>24</v>
      </c>
      <c r="D28" s="80">
        <v>16.7</v>
      </c>
      <c r="E28" s="81">
        <v>37.799999999999997</v>
      </c>
      <c r="F28" s="82">
        <v>32.6</v>
      </c>
      <c r="G28" s="61">
        <v>35.9</v>
      </c>
      <c r="H28" s="62">
        <v>39.799999999999997</v>
      </c>
      <c r="I28" s="63">
        <v>37.735193600480713</v>
      </c>
      <c r="J28" s="64">
        <v>38.799999999999997</v>
      </c>
      <c r="K28" s="63">
        <v>31.1</v>
      </c>
      <c r="L28" s="63">
        <v>25.2</v>
      </c>
      <c r="M28" s="63">
        <v>23.8</v>
      </c>
      <c r="N28" s="63">
        <v>25.5</v>
      </c>
      <c r="O28" s="63">
        <v>25.5</v>
      </c>
      <c r="P28" s="63">
        <v>22.087333104030517</v>
      </c>
      <c r="Q28" s="64">
        <v>14.439139120701624</v>
      </c>
      <c r="R28" s="64">
        <v>26.7</v>
      </c>
      <c r="S28" s="228">
        <v>43.9</v>
      </c>
      <c r="T28" s="64">
        <v>23.9</v>
      </c>
      <c r="U28" s="260">
        <f>Y20/X20*100</f>
        <v>14.5319748931138</v>
      </c>
      <c r="V28" s="287"/>
      <c r="W28" s="287"/>
      <c r="X28" s="287"/>
      <c r="Y28" s="216"/>
      <c r="Z28" s="217"/>
      <c r="AA28" s="217"/>
    </row>
    <row r="29" spans="1:29" ht="26.25" customHeight="1">
      <c r="A29" s="369"/>
      <c r="B29" s="372"/>
      <c r="C29" s="52" t="s">
        <v>25</v>
      </c>
      <c r="D29" s="80">
        <v>25.8</v>
      </c>
      <c r="E29" s="81">
        <v>25.6</v>
      </c>
      <c r="F29" s="82">
        <v>24.9</v>
      </c>
      <c r="G29" s="83">
        <v>24</v>
      </c>
      <c r="H29" s="64">
        <v>24.4</v>
      </c>
      <c r="I29" s="64">
        <v>27.845985213877729</v>
      </c>
      <c r="J29" s="64">
        <v>14.8</v>
      </c>
      <c r="K29" s="84">
        <v>14</v>
      </c>
      <c r="L29" s="84">
        <v>18.899999999999999</v>
      </c>
      <c r="M29" s="84">
        <v>31.4</v>
      </c>
      <c r="N29" s="84">
        <v>26.9</v>
      </c>
      <c r="O29" s="84">
        <v>31.3</v>
      </c>
      <c r="P29" s="84">
        <v>31.020009902851836</v>
      </c>
      <c r="Q29" s="64">
        <v>27.03970681901005</v>
      </c>
      <c r="R29" s="64">
        <v>24.3</v>
      </c>
      <c r="S29" s="228">
        <v>23.1</v>
      </c>
      <c r="T29" s="64">
        <v>19</v>
      </c>
      <c r="U29" s="260">
        <f>Y21/X21*100</f>
        <v>17.693595793367809</v>
      </c>
      <c r="V29" s="287"/>
      <c r="W29" s="287"/>
      <c r="X29" s="287"/>
      <c r="Y29" s="216"/>
      <c r="Z29" s="217"/>
      <c r="AA29" s="217"/>
    </row>
    <row r="30" spans="1:29" ht="26.25" customHeight="1" thickBot="1">
      <c r="A30" s="370"/>
      <c r="B30" s="65" t="s">
        <v>26</v>
      </c>
      <c r="C30" s="66" t="s">
        <v>27</v>
      </c>
      <c r="D30" s="85">
        <v>39.700000000000003</v>
      </c>
      <c r="E30" s="86">
        <v>32.6</v>
      </c>
      <c r="F30" s="87">
        <v>27</v>
      </c>
      <c r="G30" s="70">
        <v>36.200000000000003</v>
      </c>
      <c r="H30" s="71">
        <v>19.7</v>
      </c>
      <c r="I30" s="72">
        <v>30.710107967815819</v>
      </c>
      <c r="J30" s="72">
        <v>28</v>
      </c>
      <c r="K30" s="72">
        <v>33</v>
      </c>
      <c r="L30" s="72">
        <v>26.2</v>
      </c>
      <c r="M30" s="72">
        <v>30.5</v>
      </c>
      <c r="N30" s="72">
        <v>25.9</v>
      </c>
      <c r="O30" s="72">
        <v>31.6</v>
      </c>
      <c r="P30" s="72">
        <v>34.358506901792417</v>
      </c>
      <c r="Q30" s="71">
        <v>28.179283192891248</v>
      </c>
      <c r="R30" s="71">
        <v>31.1</v>
      </c>
      <c r="S30" s="229">
        <v>28.9</v>
      </c>
      <c r="T30" s="71">
        <v>28.1</v>
      </c>
      <c r="U30" s="261">
        <f>Y22/X22*100</f>
        <v>27.538700064676409</v>
      </c>
      <c r="V30" s="287"/>
      <c r="W30" s="287"/>
      <c r="X30" s="287"/>
      <c r="Y30" s="216"/>
      <c r="Z30" s="217"/>
      <c r="AA30" s="217"/>
    </row>
    <row r="31" spans="1:29" ht="23.25" customHeight="1">
      <c r="A31" s="93" t="s">
        <v>35</v>
      </c>
      <c r="D31" s="94"/>
      <c r="E31" s="94"/>
      <c r="F31" s="94"/>
      <c r="G31" s="94"/>
      <c r="H31" s="94"/>
      <c r="I31" s="94"/>
      <c r="J31" s="94"/>
      <c r="K31" s="94"/>
      <c r="L31" s="94"/>
      <c r="M31" s="94"/>
      <c r="N31" s="94"/>
      <c r="O31" s="94"/>
      <c r="P31" s="94"/>
      <c r="Q31" s="94"/>
      <c r="R31" s="95"/>
      <c r="S31" s="95"/>
      <c r="T31" s="96"/>
      <c r="U31" s="96"/>
      <c r="V31" s="215"/>
      <c r="W31" s="215"/>
      <c r="X31" s="215"/>
      <c r="Y31" s="216"/>
      <c r="Z31" s="217"/>
      <c r="AA31" s="217"/>
    </row>
    <row r="32" spans="1:29" ht="12">
      <c r="D32" s="94"/>
      <c r="E32" s="94"/>
      <c r="F32" s="94"/>
      <c r="G32" s="94"/>
      <c r="H32" s="94"/>
      <c r="I32" s="94"/>
      <c r="J32" s="94"/>
      <c r="K32" s="94"/>
      <c r="L32" s="94"/>
      <c r="M32" s="94"/>
      <c r="N32" s="94"/>
      <c r="O32" s="94"/>
      <c r="P32" s="97"/>
      <c r="Q32" s="97"/>
      <c r="R32" s="98"/>
      <c r="S32" s="98"/>
      <c r="V32" s="215"/>
      <c r="W32" s="215"/>
      <c r="X32" s="215"/>
      <c r="Y32" s="216"/>
      <c r="Z32" s="217"/>
      <c r="AA32" s="217"/>
    </row>
    <row r="33" spans="1:27" s="4" customFormat="1" ht="20.100000000000001" customHeight="1" thickBot="1">
      <c r="A33" s="5" t="s">
        <v>36</v>
      </c>
      <c r="B33" s="1"/>
      <c r="C33" s="1"/>
      <c r="D33" s="94"/>
      <c r="E33" s="94"/>
      <c r="F33" s="94"/>
      <c r="G33" s="94"/>
      <c r="H33" s="94"/>
      <c r="I33" s="94"/>
      <c r="J33" s="94"/>
      <c r="K33" s="94"/>
      <c r="L33" s="94"/>
      <c r="M33" s="94"/>
      <c r="N33" s="94"/>
      <c r="O33" s="94"/>
      <c r="P33" s="97"/>
      <c r="Q33" s="97"/>
      <c r="R33" s="241"/>
      <c r="S33" s="241"/>
      <c r="T33" s="241"/>
      <c r="U33" s="236" t="s">
        <v>75</v>
      </c>
      <c r="V33" s="218"/>
      <c r="W33" s="218"/>
      <c r="X33" s="215"/>
      <c r="Y33" s="216"/>
      <c r="Z33" s="216"/>
      <c r="AA33" s="216"/>
    </row>
    <row r="34" spans="1:27" s="4" customFormat="1" ht="11.25" customHeight="1">
      <c r="A34" s="333" t="s">
        <v>2</v>
      </c>
      <c r="B34" s="334"/>
      <c r="C34" s="335"/>
      <c r="D34" s="317" t="s">
        <v>70</v>
      </c>
      <c r="E34" s="317" t="s">
        <v>3</v>
      </c>
      <c r="F34" s="317">
        <v>10</v>
      </c>
      <c r="G34" s="317">
        <v>15</v>
      </c>
      <c r="H34" s="317">
        <v>20</v>
      </c>
      <c r="I34" s="317">
        <v>21</v>
      </c>
      <c r="J34" s="317">
        <v>22</v>
      </c>
      <c r="K34" s="317">
        <v>23</v>
      </c>
      <c r="L34" s="317">
        <v>24</v>
      </c>
      <c r="M34" s="317">
        <v>25</v>
      </c>
      <c r="N34" s="317">
        <v>26</v>
      </c>
      <c r="O34" s="317">
        <v>27</v>
      </c>
      <c r="P34" s="317">
        <v>28</v>
      </c>
      <c r="Q34" s="317">
        <v>29</v>
      </c>
      <c r="R34" s="317">
        <v>30</v>
      </c>
      <c r="S34" s="343" t="s">
        <v>4</v>
      </c>
      <c r="T34" s="345" t="s">
        <v>68</v>
      </c>
      <c r="U34" s="299" t="s">
        <v>81</v>
      </c>
      <c r="V34" s="321" t="s">
        <v>37</v>
      </c>
      <c r="W34" s="321" t="s">
        <v>38</v>
      </c>
      <c r="X34" s="215"/>
      <c r="Y34" s="216"/>
      <c r="Z34" s="216"/>
      <c r="AA34" s="216"/>
    </row>
    <row r="35" spans="1:27" s="4" customFormat="1" ht="11.25" customHeight="1" thickBot="1">
      <c r="A35" s="322" t="s">
        <v>7</v>
      </c>
      <c r="B35" s="323"/>
      <c r="C35" s="324"/>
      <c r="D35" s="318"/>
      <c r="E35" s="318"/>
      <c r="F35" s="318"/>
      <c r="G35" s="318"/>
      <c r="H35" s="318"/>
      <c r="I35" s="318"/>
      <c r="J35" s="318"/>
      <c r="K35" s="318"/>
      <c r="L35" s="318"/>
      <c r="M35" s="318"/>
      <c r="N35" s="318"/>
      <c r="O35" s="318"/>
      <c r="P35" s="318"/>
      <c r="Q35" s="318"/>
      <c r="R35" s="318"/>
      <c r="S35" s="344"/>
      <c r="T35" s="346"/>
      <c r="U35" s="300"/>
      <c r="V35" s="321"/>
      <c r="W35" s="321"/>
      <c r="X35" s="215"/>
      <c r="Y35" s="216"/>
      <c r="Z35" s="216"/>
      <c r="AA35" s="216"/>
    </row>
    <row r="36" spans="1:27" s="4" customFormat="1" ht="26.25" customHeight="1">
      <c r="A36" s="359" t="s">
        <v>8</v>
      </c>
      <c r="B36" s="360"/>
      <c r="C36" s="361"/>
      <c r="D36" s="7">
        <v>17</v>
      </c>
      <c r="E36" s="8">
        <v>24</v>
      </c>
      <c r="F36" s="73">
        <v>16</v>
      </c>
      <c r="G36" s="99">
        <v>19</v>
      </c>
      <c r="H36" s="100">
        <v>16</v>
      </c>
      <c r="I36" s="101">
        <v>16</v>
      </c>
      <c r="J36" s="102">
        <v>15</v>
      </c>
      <c r="K36" s="101">
        <v>13</v>
      </c>
      <c r="L36" s="101">
        <v>10</v>
      </c>
      <c r="M36" s="101">
        <v>10</v>
      </c>
      <c r="N36" s="101">
        <v>10</v>
      </c>
      <c r="O36" s="101">
        <v>9</v>
      </c>
      <c r="P36" s="101">
        <v>11.664480674326741</v>
      </c>
      <c r="Q36" s="103">
        <v>13</v>
      </c>
      <c r="R36" s="9">
        <v>19</v>
      </c>
      <c r="S36" s="232">
        <v>18</v>
      </c>
      <c r="T36" s="102">
        <v>16.924140002414578</v>
      </c>
      <c r="U36" s="279">
        <f>V36/W36</f>
        <v>15.681252603043466</v>
      </c>
      <c r="V36" s="285">
        <v>31740000</v>
      </c>
      <c r="W36" s="288">
        <v>2024073</v>
      </c>
      <c r="X36" s="215"/>
      <c r="Y36" s="216"/>
      <c r="Z36" s="216"/>
      <c r="AA36" s="216"/>
    </row>
    <row r="37" spans="1:27" s="4" customFormat="1" ht="26.25" customHeight="1">
      <c r="A37" s="362" t="s">
        <v>9</v>
      </c>
      <c r="B37" s="363"/>
      <c r="C37" s="364"/>
      <c r="D37" s="14">
        <v>125</v>
      </c>
      <c r="E37" s="15">
        <v>218</v>
      </c>
      <c r="F37" s="104">
        <v>237</v>
      </c>
      <c r="G37" s="15">
        <v>232</v>
      </c>
      <c r="H37" s="105">
        <v>244</v>
      </c>
      <c r="I37" s="106">
        <v>265</v>
      </c>
      <c r="J37" s="105">
        <v>236</v>
      </c>
      <c r="K37" s="106">
        <v>252</v>
      </c>
      <c r="L37" s="106">
        <v>259</v>
      </c>
      <c r="M37" s="106">
        <v>236</v>
      </c>
      <c r="N37" s="106">
        <v>244</v>
      </c>
      <c r="O37" s="106">
        <v>244</v>
      </c>
      <c r="P37" s="106">
        <v>238.57906138225107</v>
      </c>
      <c r="Q37" s="107">
        <v>225</v>
      </c>
      <c r="R37" s="105">
        <v>244</v>
      </c>
      <c r="S37" s="232">
        <v>231</v>
      </c>
      <c r="T37" s="259">
        <v>228.52380453745769</v>
      </c>
      <c r="U37" s="280">
        <f>V37/W37</f>
        <v>218.25727776799101</v>
      </c>
      <c r="V37" s="216">
        <v>354342000</v>
      </c>
      <c r="W37" s="216">
        <f>SUM('[1]3奉仕対象人口・施設・児童'!$C$7:$C$82)</f>
        <v>1623506</v>
      </c>
      <c r="X37" s="215" t="s">
        <v>39</v>
      </c>
      <c r="Y37" s="216"/>
      <c r="Z37" s="216"/>
      <c r="AA37" s="216"/>
    </row>
    <row r="38" spans="1:27" s="4" customFormat="1" ht="26.25" customHeight="1" thickBot="1">
      <c r="A38" s="328" t="s">
        <v>10</v>
      </c>
      <c r="B38" s="329"/>
      <c r="C38" s="330"/>
      <c r="D38" s="108">
        <v>195</v>
      </c>
      <c r="E38" s="109">
        <v>394</v>
      </c>
      <c r="F38" s="110">
        <v>371</v>
      </c>
      <c r="G38" s="109">
        <v>324</v>
      </c>
      <c r="H38" s="111">
        <v>354</v>
      </c>
      <c r="I38" s="112">
        <v>356</v>
      </c>
      <c r="J38" s="111">
        <v>343</v>
      </c>
      <c r="K38" s="112">
        <v>329</v>
      </c>
      <c r="L38" s="112">
        <v>359</v>
      </c>
      <c r="M38" s="112">
        <v>345</v>
      </c>
      <c r="N38" s="112">
        <v>353</v>
      </c>
      <c r="O38" s="112">
        <v>365</v>
      </c>
      <c r="P38" s="112">
        <v>354.35359382537388</v>
      </c>
      <c r="Q38" s="113">
        <v>361</v>
      </c>
      <c r="R38" s="111">
        <v>373</v>
      </c>
      <c r="S38" s="210">
        <v>389</v>
      </c>
      <c r="T38" s="111">
        <v>378.73561482465942</v>
      </c>
      <c r="U38" s="281">
        <f>V38/W38</f>
        <v>366.74038332663184</v>
      </c>
      <c r="V38" s="216">
        <v>120395000</v>
      </c>
      <c r="W38" s="216">
        <f>SUM('[1]3奉仕対象人口・施設・児童'!$C$83:$C$121)</f>
        <v>328284</v>
      </c>
      <c r="X38" s="215" t="s">
        <v>40</v>
      </c>
      <c r="Y38" s="216"/>
      <c r="Z38" s="216"/>
      <c r="AA38" s="216"/>
    </row>
    <row r="39" spans="1:27" s="4" customFormat="1" ht="26.25" customHeight="1" thickBot="1">
      <c r="A39" s="365" t="s">
        <v>41</v>
      </c>
      <c r="B39" s="366"/>
      <c r="C39" s="367"/>
      <c r="D39" s="114">
        <v>131</v>
      </c>
      <c r="E39" s="115">
        <v>230</v>
      </c>
      <c r="F39" s="116">
        <v>247</v>
      </c>
      <c r="G39" s="115">
        <v>237</v>
      </c>
      <c r="H39" s="117">
        <v>232</v>
      </c>
      <c r="I39" s="117">
        <v>261</v>
      </c>
      <c r="J39" s="117">
        <v>261</v>
      </c>
      <c r="K39" s="117">
        <v>270</v>
      </c>
      <c r="L39" s="118">
        <v>279</v>
      </c>
      <c r="M39" s="117">
        <v>298</v>
      </c>
      <c r="N39" s="119">
        <v>269</v>
      </c>
      <c r="O39" s="119">
        <v>278</v>
      </c>
      <c r="P39" s="119">
        <v>271</v>
      </c>
      <c r="Q39" s="119">
        <v>254</v>
      </c>
      <c r="R39" s="117">
        <v>260</v>
      </c>
      <c r="S39" s="233">
        <v>276</v>
      </c>
      <c r="T39" s="117">
        <v>269.65520834756074</v>
      </c>
      <c r="U39" s="282">
        <f>V39/W39</f>
        <v>259.49359306072887</v>
      </c>
      <c r="V39" s="216">
        <f>SUM(V36:V38)</f>
        <v>506477000</v>
      </c>
      <c r="W39" s="216">
        <f>W37+W38</f>
        <v>1951790</v>
      </c>
      <c r="X39" s="215" t="s">
        <v>42</v>
      </c>
      <c r="Y39" s="216"/>
      <c r="Z39" s="216"/>
      <c r="AA39" s="216"/>
    </row>
    <row r="40" spans="1:27" s="4" customFormat="1" ht="26.25" customHeight="1">
      <c r="A40" s="121"/>
      <c r="B40" s="1"/>
      <c r="C40" s="122"/>
      <c r="D40" s="123"/>
      <c r="E40" s="123"/>
      <c r="F40" s="123"/>
      <c r="G40" s="123"/>
      <c r="H40" s="123"/>
      <c r="I40" s="123"/>
      <c r="J40" s="123"/>
      <c r="K40" s="123"/>
      <c r="L40" s="123"/>
      <c r="M40" s="123"/>
      <c r="N40" s="123"/>
      <c r="O40" s="123"/>
      <c r="P40" s="123"/>
      <c r="Q40" s="124"/>
      <c r="R40" s="124"/>
      <c r="S40" s="124"/>
      <c r="T40" s="125"/>
      <c r="U40" s="125"/>
      <c r="V40" s="215"/>
      <c r="W40" s="215"/>
      <c r="X40" s="215"/>
      <c r="Y40" s="216"/>
      <c r="Z40" s="216"/>
      <c r="AA40" s="216"/>
    </row>
    <row r="41" spans="1:27" s="4" customFormat="1" ht="12">
      <c r="A41" s="1"/>
      <c r="B41" s="1"/>
      <c r="C41" s="1"/>
      <c r="D41" s="94"/>
      <c r="E41" s="94"/>
      <c r="F41" s="94"/>
      <c r="G41" s="94"/>
      <c r="H41" s="94"/>
      <c r="I41" s="94"/>
      <c r="J41" s="94"/>
      <c r="K41" s="94"/>
      <c r="L41" s="94"/>
      <c r="M41" s="94"/>
      <c r="N41" s="94"/>
      <c r="O41" s="94"/>
      <c r="P41" s="94"/>
      <c r="Q41" s="94"/>
      <c r="R41" s="98"/>
      <c r="S41" s="98"/>
      <c r="T41" s="3"/>
      <c r="U41" s="3"/>
      <c r="V41" s="215"/>
      <c r="W41" s="215"/>
      <c r="X41" s="215"/>
      <c r="Y41" s="216"/>
      <c r="Z41" s="216"/>
      <c r="AA41" s="216"/>
    </row>
    <row r="42" spans="1:27" s="4" customFormat="1" ht="24.95" customHeight="1" thickBot="1">
      <c r="A42" s="5" t="s">
        <v>43</v>
      </c>
      <c r="B42" s="1"/>
      <c r="C42" s="1"/>
      <c r="D42" s="94"/>
      <c r="E42" s="94"/>
      <c r="F42" s="94"/>
      <c r="G42" s="94"/>
      <c r="H42" s="94"/>
      <c r="I42" s="94"/>
      <c r="J42" s="94"/>
      <c r="K42" s="94"/>
      <c r="L42" s="94"/>
      <c r="M42" s="94"/>
      <c r="N42" s="94"/>
      <c r="O42" s="94"/>
      <c r="P42" s="241"/>
      <c r="Q42" s="241"/>
      <c r="R42" s="241"/>
      <c r="S42" s="241"/>
      <c r="T42" s="241"/>
      <c r="U42" s="236" t="s">
        <v>76</v>
      </c>
      <c r="V42" s="218"/>
      <c r="W42" s="218"/>
      <c r="X42" s="215"/>
      <c r="Y42" s="216"/>
      <c r="Z42" s="216"/>
      <c r="AA42" s="216"/>
    </row>
    <row r="43" spans="1:27" s="4" customFormat="1" ht="12">
      <c r="A43" s="331" t="s">
        <v>2</v>
      </c>
      <c r="B43" s="332"/>
      <c r="C43" s="332"/>
      <c r="D43" s="317" t="s">
        <v>69</v>
      </c>
      <c r="E43" s="317" t="s">
        <v>3</v>
      </c>
      <c r="F43" s="317">
        <v>10</v>
      </c>
      <c r="G43" s="317">
        <v>15</v>
      </c>
      <c r="H43" s="317">
        <v>20</v>
      </c>
      <c r="I43" s="317">
        <v>21</v>
      </c>
      <c r="J43" s="317">
        <v>22</v>
      </c>
      <c r="K43" s="317">
        <v>23</v>
      </c>
      <c r="L43" s="317">
        <v>24</v>
      </c>
      <c r="M43" s="317">
        <v>25</v>
      </c>
      <c r="N43" s="317">
        <v>26</v>
      </c>
      <c r="O43" s="317">
        <v>27</v>
      </c>
      <c r="P43" s="317">
        <v>28</v>
      </c>
      <c r="Q43" s="317">
        <v>29</v>
      </c>
      <c r="R43" s="317">
        <v>30</v>
      </c>
      <c r="S43" s="343" t="s">
        <v>4</v>
      </c>
      <c r="T43" s="355" t="s">
        <v>68</v>
      </c>
      <c r="U43" s="357" t="s">
        <v>81</v>
      </c>
      <c r="V43" s="309" t="s">
        <v>44</v>
      </c>
      <c r="W43" s="309" t="s">
        <v>38</v>
      </c>
      <c r="X43" s="215"/>
      <c r="Y43" s="216"/>
      <c r="Z43" s="216"/>
      <c r="AA43" s="216"/>
    </row>
    <row r="44" spans="1:27" s="4" customFormat="1" ht="12.75" thickBot="1">
      <c r="A44" s="310" t="s">
        <v>7</v>
      </c>
      <c r="B44" s="311"/>
      <c r="C44" s="311"/>
      <c r="D44" s="318"/>
      <c r="E44" s="318"/>
      <c r="F44" s="318"/>
      <c r="G44" s="318"/>
      <c r="H44" s="318"/>
      <c r="I44" s="318"/>
      <c r="J44" s="318"/>
      <c r="K44" s="318"/>
      <c r="L44" s="318"/>
      <c r="M44" s="318"/>
      <c r="N44" s="318"/>
      <c r="O44" s="318"/>
      <c r="P44" s="318"/>
      <c r="Q44" s="318"/>
      <c r="R44" s="318"/>
      <c r="S44" s="344"/>
      <c r="T44" s="356"/>
      <c r="U44" s="358"/>
      <c r="V44" s="309"/>
      <c r="W44" s="309"/>
      <c r="X44" s="215"/>
      <c r="Y44" s="216"/>
      <c r="Z44" s="216"/>
      <c r="AA44" s="216"/>
    </row>
    <row r="45" spans="1:27" s="4" customFormat="1" ht="26.25" customHeight="1">
      <c r="A45" s="338" t="s">
        <v>44</v>
      </c>
      <c r="B45" s="339"/>
      <c r="C45" s="340"/>
      <c r="D45" s="127">
        <v>2625</v>
      </c>
      <c r="E45" s="128">
        <v>4398</v>
      </c>
      <c r="F45" s="129">
        <v>5740</v>
      </c>
      <c r="G45" s="130">
        <v>7264</v>
      </c>
      <c r="H45" s="130">
        <v>8456</v>
      </c>
      <c r="I45" s="131">
        <v>8703</v>
      </c>
      <c r="J45" s="132">
        <v>9010</v>
      </c>
      <c r="K45" s="130">
        <v>9272</v>
      </c>
      <c r="L45" s="133">
        <v>9399</v>
      </c>
      <c r="M45" s="134">
        <v>9636</v>
      </c>
      <c r="N45" s="134">
        <v>9875</v>
      </c>
      <c r="O45" s="135">
        <v>10205</v>
      </c>
      <c r="P45" s="135">
        <v>10417</v>
      </c>
      <c r="Q45" s="136">
        <v>10579</v>
      </c>
      <c r="R45" s="137">
        <v>10767</v>
      </c>
      <c r="S45" s="137">
        <v>11004</v>
      </c>
      <c r="T45" s="255">
        <v>11076</v>
      </c>
      <c r="U45" s="138">
        <v>11171</v>
      </c>
      <c r="V45" s="289">
        <v>11171275</v>
      </c>
      <c r="W45" s="290"/>
      <c r="X45" s="215"/>
      <c r="Y45" s="216"/>
      <c r="Z45" s="216"/>
      <c r="AA45" s="216"/>
    </row>
    <row r="46" spans="1:27" s="4" customFormat="1" ht="26.25" customHeight="1" thickBot="1">
      <c r="A46" s="139"/>
      <c r="B46" s="347" t="s">
        <v>45</v>
      </c>
      <c r="C46" s="348"/>
      <c r="D46" s="108">
        <v>502</v>
      </c>
      <c r="E46" s="140">
        <v>1025</v>
      </c>
      <c r="F46" s="141">
        <v>1360</v>
      </c>
      <c r="G46" s="140">
        <v>1847</v>
      </c>
      <c r="H46" s="140">
        <v>2314</v>
      </c>
      <c r="I46" s="141">
        <v>2291</v>
      </c>
      <c r="J46" s="140">
        <v>2928</v>
      </c>
      <c r="K46" s="140">
        <v>2504</v>
      </c>
      <c r="L46" s="142">
        <v>2594</v>
      </c>
      <c r="M46" s="143">
        <v>2685</v>
      </c>
      <c r="N46" s="143">
        <v>2793</v>
      </c>
      <c r="O46" s="143">
        <v>2857</v>
      </c>
      <c r="P46" s="143">
        <v>2874</v>
      </c>
      <c r="Q46" s="144">
        <v>2842</v>
      </c>
      <c r="R46" s="140">
        <v>3048</v>
      </c>
      <c r="S46" s="140">
        <v>3130</v>
      </c>
      <c r="T46" s="256">
        <v>3180</v>
      </c>
      <c r="U46" s="145">
        <v>3162</v>
      </c>
      <c r="V46" s="290">
        <v>3162624</v>
      </c>
      <c r="W46" s="290"/>
      <c r="X46" s="215"/>
      <c r="Y46" s="216"/>
      <c r="Z46" s="216"/>
      <c r="AA46" s="216"/>
    </row>
    <row r="47" spans="1:27" s="4" customFormat="1" ht="26.25" customHeight="1">
      <c r="A47" s="349" t="s">
        <v>46</v>
      </c>
      <c r="B47" s="350"/>
      <c r="C47" s="351"/>
      <c r="D47" s="7">
        <v>311</v>
      </c>
      <c r="E47" s="8">
        <v>303</v>
      </c>
      <c r="F47" s="73">
        <v>332</v>
      </c>
      <c r="G47" s="8">
        <v>438</v>
      </c>
      <c r="H47" s="146">
        <v>408</v>
      </c>
      <c r="I47" s="147">
        <v>426</v>
      </c>
      <c r="J47" s="99">
        <v>470</v>
      </c>
      <c r="K47" s="147">
        <v>434</v>
      </c>
      <c r="L47" s="99">
        <v>399</v>
      </c>
      <c r="M47" s="101">
        <v>422</v>
      </c>
      <c r="N47" s="102">
        <v>374</v>
      </c>
      <c r="O47" s="101">
        <v>368</v>
      </c>
      <c r="P47" s="101">
        <v>384</v>
      </c>
      <c r="Q47" s="102">
        <v>359</v>
      </c>
      <c r="R47" s="102">
        <v>375</v>
      </c>
      <c r="S47" s="102">
        <v>362</v>
      </c>
      <c r="T47" s="252">
        <v>330</v>
      </c>
      <c r="U47" s="148">
        <v>337</v>
      </c>
      <c r="V47" s="284">
        <v>337311</v>
      </c>
      <c r="W47" s="284"/>
      <c r="X47" s="215"/>
      <c r="Y47" s="216"/>
      <c r="Z47" s="216"/>
      <c r="AA47" s="216"/>
    </row>
    <row r="48" spans="1:27" s="4" customFormat="1" ht="26.25" customHeight="1" thickBot="1">
      <c r="A48" s="139"/>
      <c r="B48" s="347" t="s">
        <v>45</v>
      </c>
      <c r="C48" s="348"/>
      <c r="D48" s="108">
        <v>81</v>
      </c>
      <c r="E48" s="109">
        <v>88</v>
      </c>
      <c r="F48" s="110">
        <v>81</v>
      </c>
      <c r="G48" s="109">
        <v>113</v>
      </c>
      <c r="H48" s="109">
        <v>104</v>
      </c>
      <c r="I48" s="109">
        <v>97</v>
      </c>
      <c r="J48" s="115">
        <v>117</v>
      </c>
      <c r="K48" s="116">
        <v>108</v>
      </c>
      <c r="L48" s="115">
        <v>104</v>
      </c>
      <c r="M48" s="119">
        <v>98</v>
      </c>
      <c r="N48" s="119">
        <v>101</v>
      </c>
      <c r="O48" s="119">
        <v>93</v>
      </c>
      <c r="P48" s="119">
        <v>103</v>
      </c>
      <c r="Q48" s="117">
        <v>92</v>
      </c>
      <c r="R48" s="117">
        <v>104</v>
      </c>
      <c r="S48" s="117">
        <v>105</v>
      </c>
      <c r="T48" s="257">
        <v>92</v>
      </c>
      <c r="U48" s="120">
        <v>99</v>
      </c>
      <c r="V48" s="284">
        <v>99701</v>
      </c>
      <c r="W48" s="284"/>
      <c r="X48" s="215"/>
      <c r="Y48" s="216"/>
      <c r="Z48" s="216"/>
      <c r="AA48" s="216"/>
    </row>
    <row r="49" spans="1:27" ht="26.25" customHeight="1" thickBot="1">
      <c r="A49" s="352" t="s">
        <v>47</v>
      </c>
      <c r="B49" s="353"/>
      <c r="C49" s="354"/>
      <c r="D49" s="149">
        <v>1.2</v>
      </c>
      <c r="E49" s="150">
        <v>2</v>
      </c>
      <c r="F49" s="151">
        <v>2.7</v>
      </c>
      <c r="G49" s="150">
        <v>3.1</v>
      </c>
      <c r="H49" s="152">
        <v>4.0999999999999996</v>
      </c>
      <c r="I49" s="153">
        <v>4.2</v>
      </c>
      <c r="J49" s="154">
        <f>8702556/2033706</f>
        <v>4.2791612947004136</v>
      </c>
      <c r="K49" s="155">
        <v>4.0999999999999996</v>
      </c>
      <c r="L49" s="156">
        <v>4.2</v>
      </c>
      <c r="M49" s="157">
        <v>4.5</v>
      </c>
      <c r="N49" s="158">
        <v>4.7</v>
      </c>
      <c r="O49" s="158">
        <v>4.9000000000000004</v>
      </c>
      <c r="P49" s="158">
        <v>5</v>
      </c>
      <c r="Q49" s="156">
        <v>5.0999999999999996</v>
      </c>
      <c r="R49" s="156">
        <v>5.2</v>
      </c>
      <c r="S49" s="156">
        <v>5</v>
      </c>
      <c r="T49" s="258">
        <v>5.4357859308546921</v>
      </c>
      <c r="U49" s="159">
        <f>V45/W49</f>
        <v>5.5192055820121109</v>
      </c>
      <c r="V49" s="289"/>
      <c r="W49" s="288">
        <v>2024073</v>
      </c>
      <c r="X49" s="291"/>
      <c r="Y49" s="292"/>
      <c r="Z49" s="217"/>
      <c r="AA49" s="217"/>
    </row>
    <row r="50" spans="1:27" ht="12">
      <c r="A50" s="1" t="s">
        <v>48</v>
      </c>
      <c r="D50" s="94"/>
      <c r="E50" s="94"/>
      <c r="F50" s="94"/>
      <c r="G50" s="94"/>
      <c r="H50" s="94"/>
      <c r="I50" s="94"/>
      <c r="J50" s="94"/>
      <c r="K50" s="94"/>
      <c r="L50" s="94"/>
      <c r="M50" s="94"/>
      <c r="N50" s="94"/>
      <c r="O50" s="94"/>
      <c r="P50" s="97"/>
      <c r="Q50" s="97"/>
      <c r="R50" s="98"/>
      <c r="S50" s="98"/>
      <c r="T50" s="214"/>
      <c r="U50" s="214"/>
      <c r="V50" s="215"/>
      <c r="W50" s="215"/>
      <c r="X50" s="215"/>
      <c r="Y50" s="216"/>
      <c r="Z50" s="217"/>
      <c r="AA50" s="217"/>
    </row>
    <row r="51" spans="1:27" ht="12">
      <c r="A51" s="1" t="s">
        <v>49</v>
      </c>
      <c r="D51" s="94"/>
      <c r="E51" s="94"/>
      <c r="F51" s="94"/>
      <c r="G51" s="94"/>
      <c r="H51" s="94"/>
      <c r="I51" s="94"/>
      <c r="J51" s="94"/>
      <c r="K51" s="94"/>
      <c r="L51" s="94"/>
      <c r="M51" s="94"/>
      <c r="N51" s="94"/>
      <c r="O51" s="94"/>
      <c r="P51" s="94"/>
      <c r="Q51" s="94"/>
      <c r="R51" s="98"/>
      <c r="S51" s="98"/>
      <c r="V51" s="215"/>
      <c r="W51" s="215"/>
      <c r="X51" s="215"/>
      <c r="Y51" s="216"/>
      <c r="Z51" s="217"/>
      <c r="AA51" s="217"/>
    </row>
    <row r="52" spans="1:27" ht="36" customHeight="1">
      <c r="D52" s="94"/>
      <c r="E52" s="94"/>
      <c r="F52" s="94"/>
      <c r="G52" s="94"/>
      <c r="H52" s="94"/>
      <c r="I52" s="94"/>
      <c r="J52" s="94"/>
      <c r="K52" s="94"/>
      <c r="L52" s="94"/>
      <c r="M52" s="94"/>
      <c r="N52" s="94"/>
      <c r="O52" s="94"/>
      <c r="P52" s="94"/>
      <c r="Q52" s="94"/>
      <c r="R52" s="98"/>
      <c r="S52" s="98"/>
      <c r="V52" s="215"/>
      <c r="W52" s="215"/>
      <c r="X52" s="215"/>
      <c r="Y52" s="216"/>
      <c r="Z52" s="217"/>
      <c r="AA52" s="217"/>
    </row>
    <row r="53" spans="1:27" ht="24.95" customHeight="1" thickBot="1">
      <c r="A53" s="5" t="s">
        <v>50</v>
      </c>
      <c r="D53" s="94"/>
      <c r="E53" s="94"/>
      <c r="F53" s="94"/>
      <c r="G53" s="94"/>
      <c r="H53" s="94"/>
      <c r="I53" s="94"/>
      <c r="J53" s="94"/>
      <c r="K53" s="94"/>
      <c r="L53" s="94"/>
      <c r="M53" s="94"/>
      <c r="N53" s="94"/>
      <c r="O53" s="94"/>
      <c r="P53" s="94"/>
      <c r="Q53" s="94"/>
      <c r="R53" s="241"/>
      <c r="S53" s="241"/>
      <c r="T53" s="241"/>
      <c r="U53" s="236" t="s">
        <v>77</v>
      </c>
      <c r="V53" s="215"/>
      <c r="W53" s="215"/>
      <c r="X53" s="215"/>
      <c r="Y53" s="216"/>
      <c r="Z53" s="217"/>
      <c r="AA53" s="217"/>
    </row>
    <row r="54" spans="1:27" ht="12">
      <c r="A54" s="331" t="s">
        <v>2</v>
      </c>
      <c r="B54" s="332"/>
      <c r="C54" s="332"/>
      <c r="D54" s="317" t="s">
        <v>69</v>
      </c>
      <c r="E54" s="317" t="s">
        <v>3</v>
      </c>
      <c r="F54" s="317">
        <v>10</v>
      </c>
      <c r="G54" s="317">
        <v>15</v>
      </c>
      <c r="H54" s="317">
        <v>20</v>
      </c>
      <c r="I54" s="317">
        <v>21</v>
      </c>
      <c r="J54" s="317">
        <v>22</v>
      </c>
      <c r="K54" s="317">
        <v>23</v>
      </c>
      <c r="L54" s="317">
        <v>24</v>
      </c>
      <c r="M54" s="317">
        <v>25</v>
      </c>
      <c r="N54" s="317">
        <v>26</v>
      </c>
      <c r="O54" s="317">
        <v>27</v>
      </c>
      <c r="P54" s="317">
        <v>28</v>
      </c>
      <c r="Q54" s="317">
        <v>29</v>
      </c>
      <c r="R54" s="317">
        <v>30</v>
      </c>
      <c r="S54" s="343" t="s">
        <v>4</v>
      </c>
      <c r="T54" s="345" t="s">
        <v>68</v>
      </c>
      <c r="U54" s="299" t="s">
        <v>82</v>
      </c>
      <c r="V54" s="309" t="s">
        <v>51</v>
      </c>
      <c r="W54" s="309" t="s">
        <v>52</v>
      </c>
      <c r="X54" s="215"/>
      <c r="Y54" s="216"/>
      <c r="Z54" s="217"/>
      <c r="AA54" s="217"/>
    </row>
    <row r="55" spans="1:27" ht="12.75" thickBot="1">
      <c r="A55" s="310" t="s">
        <v>7</v>
      </c>
      <c r="B55" s="311"/>
      <c r="C55" s="311"/>
      <c r="D55" s="318"/>
      <c r="E55" s="318"/>
      <c r="F55" s="318"/>
      <c r="G55" s="318"/>
      <c r="H55" s="318"/>
      <c r="I55" s="318"/>
      <c r="J55" s="318"/>
      <c r="K55" s="318"/>
      <c r="L55" s="318"/>
      <c r="M55" s="318"/>
      <c r="N55" s="318"/>
      <c r="O55" s="318"/>
      <c r="P55" s="318"/>
      <c r="Q55" s="318"/>
      <c r="R55" s="318"/>
      <c r="S55" s="344"/>
      <c r="T55" s="346"/>
      <c r="U55" s="300"/>
      <c r="V55" s="309"/>
      <c r="W55" s="309"/>
      <c r="X55" s="215"/>
      <c r="Y55" s="216"/>
      <c r="Z55" s="217"/>
      <c r="AA55" s="217"/>
    </row>
    <row r="56" spans="1:27" ht="25.5" customHeight="1">
      <c r="A56" s="338" t="s">
        <v>53</v>
      </c>
      <c r="B56" s="339"/>
      <c r="C56" s="340"/>
      <c r="D56" s="7">
        <v>272</v>
      </c>
      <c r="E56" s="8">
        <v>363</v>
      </c>
      <c r="F56" s="8">
        <v>451</v>
      </c>
      <c r="G56" s="99">
        <v>542</v>
      </c>
      <c r="H56" s="99">
        <v>713</v>
      </c>
      <c r="I56" s="99">
        <v>744</v>
      </c>
      <c r="J56" s="99">
        <v>776</v>
      </c>
      <c r="K56" s="147">
        <v>787</v>
      </c>
      <c r="L56" s="147">
        <v>786</v>
      </c>
      <c r="M56" s="101">
        <v>789</v>
      </c>
      <c r="N56" s="101">
        <v>814</v>
      </c>
      <c r="O56" s="101">
        <v>817</v>
      </c>
      <c r="P56" s="101">
        <v>825</v>
      </c>
      <c r="Q56" s="102">
        <v>815</v>
      </c>
      <c r="R56" s="102">
        <v>867</v>
      </c>
      <c r="S56" s="201">
        <v>817</v>
      </c>
      <c r="T56" s="252">
        <v>842</v>
      </c>
      <c r="U56" s="148">
        <v>845</v>
      </c>
      <c r="V56" s="284">
        <v>845</v>
      </c>
      <c r="W56" s="284"/>
      <c r="X56" s="215"/>
      <c r="Y56" s="216"/>
      <c r="Z56" s="217"/>
      <c r="AA56" s="217"/>
    </row>
    <row r="57" spans="1:27" ht="25.5" customHeight="1">
      <c r="A57" s="160"/>
      <c r="B57" s="341" t="s">
        <v>54</v>
      </c>
      <c r="C57" s="342"/>
      <c r="D57" s="14">
        <v>112</v>
      </c>
      <c r="E57" s="15">
        <v>130</v>
      </c>
      <c r="F57" s="15">
        <v>188</v>
      </c>
      <c r="G57" s="15">
        <v>241</v>
      </c>
      <c r="H57" s="15">
        <v>290</v>
      </c>
      <c r="I57" s="15">
        <v>301</v>
      </c>
      <c r="J57" s="15">
        <v>317</v>
      </c>
      <c r="K57" s="104">
        <v>332</v>
      </c>
      <c r="L57" s="104">
        <v>345</v>
      </c>
      <c r="M57" s="106">
        <v>359</v>
      </c>
      <c r="N57" s="106">
        <v>370</v>
      </c>
      <c r="O57" s="106">
        <v>382</v>
      </c>
      <c r="P57" s="106">
        <v>384</v>
      </c>
      <c r="Q57" s="105">
        <v>372</v>
      </c>
      <c r="R57" s="105">
        <v>397</v>
      </c>
      <c r="S57" s="202">
        <v>413.79999999999995</v>
      </c>
      <c r="T57" s="253">
        <v>432</v>
      </c>
      <c r="U57" s="250">
        <v>442</v>
      </c>
      <c r="V57" s="284">
        <v>442</v>
      </c>
      <c r="W57" s="284"/>
      <c r="X57" s="215"/>
      <c r="Y57" s="216"/>
      <c r="Z57" s="217"/>
      <c r="AA57" s="217"/>
    </row>
    <row r="58" spans="1:27" ht="25.5" customHeight="1" thickBot="1">
      <c r="A58" s="304" t="s">
        <v>55</v>
      </c>
      <c r="B58" s="305"/>
      <c r="C58" s="306"/>
      <c r="D58" s="161">
        <v>6.6</v>
      </c>
      <c r="E58" s="162">
        <v>6.3</v>
      </c>
      <c r="F58" s="162">
        <v>6.7</v>
      </c>
      <c r="G58" s="162">
        <v>5.4</v>
      </c>
      <c r="H58" s="152">
        <v>6.7</v>
      </c>
      <c r="I58" s="152">
        <v>6.8</v>
      </c>
      <c r="J58" s="152">
        <v>7.1</v>
      </c>
      <c r="K58" s="163">
        <v>7.2</v>
      </c>
      <c r="L58" s="163">
        <v>7</v>
      </c>
      <c r="M58" s="164">
        <v>6.9</v>
      </c>
      <c r="N58" s="164">
        <v>7.1</v>
      </c>
      <c r="O58" s="164">
        <v>7.1</v>
      </c>
      <c r="P58" s="164">
        <v>7.2</v>
      </c>
      <c r="Q58" s="165">
        <v>7</v>
      </c>
      <c r="R58" s="165">
        <v>7.4</v>
      </c>
      <c r="S58" s="203">
        <v>7</v>
      </c>
      <c r="T58" s="254">
        <v>7.1965811965811968</v>
      </c>
      <c r="U58" s="251">
        <f>V56/W58</f>
        <v>7.2222222222222223</v>
      </c>
      <c r="V58" s="293"/>
      <c r="W58" s="294">
        <v>117</v>
      </c>
      <c r="X58" s="215"/>
      <c r="Y58" s="216"/>
      <c r="Z58" s="217"/>
      <c r="AA58" s="217"/>
    </row>
    <row r="59" spans="1:27" ht="12.75" customHeight="1">
      <c r="A59" s="166" t="s">
        <v>56</v>
      </c>
      <c r="D59" s="94"/>
      <c r="E59" s="94"/>
      <c r="F59" s="94"/>
      <c r="G59" s="94"/>
      <c r="H59" s="94"/>
      <c r="I59" s="94"/>
      <c r="J59" s="94"/>
      <c r="K59" s="94"/>
      <c r="L59" s="94"/>
      <c r="M59" s="94"/>
      <c r="N59" s="94"/>
      <c r="O59" s="94"/>
      <c r="P59" s="167"/>
      <c r="Q59" s="97"/>
      <c r="R59" s="98"/>
      <c r="S59" s="98"/>
      <c r="V59" s="215"/>
      <c r="W59" s="215"/>
      <c r="X59" s="215"/>
      <c r="Y59" s="216"/>
      <c r="Z59" s="217"/>
      <c r="AA59" s="217"/>
    </row>
    <row r="60" spans="1:27" ht="12">
      <c r="A60" s="166" t="s">
        <v>14</v>
      </c>
      <c r="D60" s="94"/>
      <c r="E60" s="94"/>
      <c r="F60" s="94"/>
      <c r="G60" s="94"/>
      <c r="H60" s="94"/>
      <c r="I60" s="94"/>
      <c r="J60" s="94"/>
      <c r="K60" s="94"/>
      <c r="L60" s="94"/>
      <c r="M60" s="94"/>
      <c r="N60" s="94"/>
      <c r="O60" s="94"/>
      <c r="P60" s="94"/>
      <c r="Q60" s="94"/>
      <c r="R60" s="98"/>
      <c r="S60" s="98"/>
      <c r="V60" s="215"/>
      <c r="W60" s="215"/>
      <c r="X60" s="215"/>
      <c r="Y60" s="216"/>
      <c r="Z60" s="217"/>
      <c r="AA60" s="217"/>
    </row>
    <row r="61" spans="1:27" ht="12">
      <c r="A61" s="1" t="s">
        <v>57</v>
      </c>
      <c r="D61" s="94"/>
      <c r="E61" s="94"/>
      <c r="F61" s="94"/>
      <c r="G61" s="94"/>
      <c r="H61" s="94"/>
      <c r="I61" s="94"/>
      <c r="J61" s="94"/>
      <c r="K61" s="94"/>
      <c r="L61" s="94"/>
      <c r="M61" s="94"/>
      <c r="N61" s="94"/>
      <c r="O61" s="94"/>
      <c r="P61" s="94"/>
      <c r="Q61" s="94"/>
      <c r="R61" s="98"/>
      <c r="S61" s="98"/>
      <c r="V61" s="215"/>
      <c r="W61" s="215"/>
      <c r="X61" s="215"/>
      <c r="Y61" s="216"/>
      <c r="Z61" s="217"/>
      <c r="AA61" s="217"/>
    </row>
    <row r="62" spans="1:27" ht="34.15" customHeight="1">
      <c r="D62" s="94"/>
      <c r="E62" s="94"/>
      <c r="F62" s="94"/>
      <c r="G62" s="94"/>
      <c r="H62" s="94"/>
      <c r="I62" s="94"/>
      <c r="J62" s="94"/>
      <c r="K62" s="94"/>
      <c r="L62" s="94"/>
      <c r="M62" s="94"/>
      <c r="N62" s="94"/>
      <c r="O62" s="94"/>
      <c r="P62" s="94"/>
      <c r="Q62" s="94"/>
      <c r="R62" s="98"/>
      <c r="S62" s="98"/>
      <c r="V62" s="215"/>
      <c r="W62" s="215"/>
      <c r="X62" s="215"/>
      <c r="Y62" s="216"/>
      <c r="Z62" s="217"/>
      <c r="AA62" s="217"/>
    </row>
    <row r="63" spans="1:27" ht="20.100000000000001" customHeight="1" thickBot="1">
      <c r="A63" s="5" t="s">
        <v>58</v>
      </c>
      <c r="D63" s="94"/>
      <c r="E63" s="94"/>
      <c r="F63" s="94"/>
      <c r="G63" s="94"/>
      <c r="H63" s="94"/>
      <c r="I63" s="94"/>
      <c r="J63" s="94"/>
      <c r="K63" s="94"/>
      <c r="L63" s="94"/>
      <c r="M63" s="94"/>
      <c r="N63" s="249"/>
      <c r="O63" s="249"/>
      <c r="P63" s="303" t="s">
        <v>79</v>
      </c>
      <c r="Q63" s="303"/>
      <c r="R63" s="303"/>
      <c r="S63" s="303"/>
      <c r="T63" s="303"/>
      <c r="U63" s="126"/>
      <c r="V63" s="218"/>
      <c r="W63" s="215"/>
      <c r="X63" s="215"/>
      <c r="Y63" s="216"/>
      <c r="Z63" s="217"/>
      <c r="AA63" s="217"/>
    </row>
    <row r="64" spans="1:27" ht="12" customHeight="1">
      <c r="A64" s="333" t="s">
        <v>2</v>
      </c>
      <c r="B64" s="334"/>
      <c r="C64" s="335"/>
      <c r="D64" s="336" t="s">
        <v>69</v>
      </c>
      <c r="E64" s="317" t="s">
        <v>3</v>
      </c>
      <c r="F64" s="317">
        <v>10</v>
      </c>
      <c r="G64" s="317">
        <v>15</v>
      </c>
      <c r="H64" s="317">
        <v>20</v>
      </c>
      <c r="I64" s="317">
        <v>21</v>
      </c>
      <c r="J64" s="317">
        <v>22</v>
      </c>
      <c r="K64" s="317">
        <v>23</v>
      </c>
      <c r="L64" s="317">
        <v>24</v>
      </c>
      <c r="M64" s="317">
        <v>25</v>
      </c>
      <c r="N64" s="317">
        <v>26</v>
      </c>
      <c r="O64" s="317">
        <v>27</v>
      </c>
      <c r="P64" s="317">
        <v>28</v>
      </c>
      <c r="Q64" s="317">
        <v>29</v>
      </c>
      <c r="R64" s="317">
        <v>30</v>
      </c>
      <c r="S64" s="319" t="s">
        <v>4</v>
      </c>
      <c r="T64" s="307" t="s">
        <v>83</v>
      </c>
      <c r="U64" s="301"/>
      <c r="V64" s="321"/>
      <c r="W64" s="215"/>
      <c r="X64" s="215"/>
      <c r="Y64" s="216"/>
      <c r="Z64" s="217"/>
      <c r="AA64" s="217"/>
    </row>
    <row r="65" spans="1:27" s="4" customFormat="1" ht="12" customHeight="1" thickBot="1">
      <c r="A65" s="322" t="s">
        <v>7</v>
      </c>
      <c r="B65" s="323"/>
      <c r="C65" s="324"/>
      <c r="D65" s="337"/>
      <c r="E65" s="318"/>
      <c r="F65" s="318"/>
      <c r="G65" s="318"/>
      <c r="H65" s="318"/>
      <c r="I65" s="318"/>
      <c r="J65" s="318"/>
      <c r="K65" s="318"/>
      <c r="L65" s="318"/>
      <c r="M65" s="318"/>
      <c r="N65" s="318"/>
      <c r="O65" s="318"/>
      <c r="P65" s="318"/>
      <c r="Q65" s="318"/>
      <c r="R65" s="318"/>
      <c r="S65" s="320"/>
      <c r="T65" s="308"/>
      <c r="U65" s="301"/>
      <c r="V65" s="321"/>
      <c r="W65" s="215"/>
      <c r="X65" s="215"/>
      <c r="Y65" s="216"/>
      <c r="Z65" s="216"/>
      <c r="AA65" s="216"/>
    </row>
    <row r="66" spans="1:27" s="4" customFormat="1" ht="26.25" customHeight="1">
      <c r="A66" s="325" t="s">
        <v>59</v>
      </c>
      <c r="B66" s="326"/>
      <c r="C66" s="327"/>
      <c r="D66" s="247">
        <v>39553</v>
      </c>
      <c r="E66" s="168">
        <v>51211</v>
      </c>
      <c r="F66" s="169">
        <v>84356</v>
      </c>
      <c r="G66" s="169">
        <v>79046</v>
      </c>
      <c r="H66" s="170">
        <v>69859</v>
      </c>
      <c r="I66" s="170">
        <v>68570</v>
      </c>
      <c r="J66" s="170">
        <v>63547</v>
      </c>
      <c r="K66" s="170">
        <v>72478</v>
      </c>
      <c r="L66" s="135">
        <v>77315</v>
      </c>
      <c r="M66" s="135">
        <v>81556</v>
      </c>
      <c r="N66" s="135">
        <v>77481</v>
      </c>
      <c r="O66" s="136">
        <v>73947</v>
      </c>
      <c r="P66" s="169">
        <v>78724</v>
      </c>
      <c r="Q66" s="169">
        <v>84690</v>
      </c>
      <c r="R66" s="204">
        <v>88578</v>
      </c>
      <c r="S66" s="242">
        <v>85011</v>
      </c>
      <c r="T66" s="206">
        <v>85011</v>
      </c>
      <c r="U66" s="237"/>
      <c r="V66" s="295"/>
      <c r="W66" s="215"/>
      <c r="X66" s="296"/>
      <c r="Y66" s="216"/>
      <c r="Z66" s="216"/>
      <c r="AA66" s="216"/>
    </row>
    <row r="67" spans="1:27" s="4" customFormat="1" ht="26.25" customHeight="1" thickBot="1">
      <c r="A67" s="328" t="s">
        <v>60</v>
      </c>
      <c r="B67" s="329"/>
      <c r="C67" s="330"/>
      <c r="D67" s="248">
        <v>863</v>
      </c>
      <c r="E67" s="109">
        <v>1638</v>
      </c>
      <c r="F67" s="171">
        <v>29397</v>
      </c>
      <c r="G67" s="172">
        <v>28086</v>
      </c>
      <c r="H67" s="173">
        <v>54422</v>
      </c>
      <c r="I67" s="174">
        <v>63199</v>
      </c>
      <c r="J67" s="174">
        <v>54578</v>
      </c>
      <c r="K67" s="174">
        <v>54764</v>
      </c>
      <c r="L67" s="175">
        <v>56684</v>
      </c>
      <c r="M67" s="175">
        <v>53008</v>
      </c>
      <c r="N67" s="175">
        <v>55065</v>
      </c>
      <c r="O67" s="176">
        <v>56007</v>
      </c>
      <c r="P67" s="171">
        <v>51759</v>
      </c>
      <c r="Q67" s="171">
        <v>79882</v>
      </c>
      <c r="R67" s="205">
        <v>82349</v>
      </c>
      <c r="S67" s="243">
        <v>93899</v>
      </c>
      <c r="T67" s="207">
        <v>93899</v>
      </c>
      <c r="U67" s="237"/>
      <c r="V67" s="295"/>
      <c r="W67" s="215"/>
      <c r="X67" s="215"/>
      <c r="Y67" s="216"/>
      <c r="Z67" s="216"/>
      <c r="AA67" s="216"/>
    </row>
    <row r="68" spans="1:27" s="4" customFormat="1" ht="12">
      <c r="A68" s="1" t="s">
        <v>61</v>
      </c>
      <c r="B68" s="1"/>
      <c r="C68" s="1"/>
      <c r="D68" s="94"/>
      <c r="E68" s="94"/>
      <c r="F68" s="94"/>
      <c r="G68" s="94"/>
      <c r="H68" s="94"/>
      <c r="I68" s="94"/>
      <c r="J68" s="94"/>
      <c r="K68" s="94"/>
      <c r="L68" s="94"/>
      <c r="M68" s="94"/>
      <c r="N68" s="94"/>
      <c r="O68" s="177"/>
      <c r="P68" s="94"/>
      <c r="Q68" s="94"/>
      <c r="R68" s="98"/>
      <c r="S68" s="98"/>
      <c r="T68" s="3"/>
      <c r="U68" s="3"/>
      <c r="V68" s="215"/>
      <c r="W68" s="215"/>
      <c r="X68" s="215"/>
      <c r="Y68" s="216"/>
      <c r="Z68" s="216"/>
      <c r="AA68" s="216"/>
    </row>
    <row r="69" spans="1:27" s="4" customFormat="1" ht="12">
      <c r="A69" s="1"/>
      <c r="B69" s="1"/>
      <c r="C69" s="1"/>
      <c r="D69" s="94"/>
      <c r="E69" s="94"/>
      <c r="F69" s="94"/>
      <c r="G69" s="94"/>
      <c r="H69" s="94"/>
      <c r="I69" s="94"/>
      <c r="J69" s="94"/>
      <c r="K69" s="94"/>
      <c r="L69" s="94"/>
      <c r="M69" s="94"/>
      <c r="N69" s="94"/>
      <c r="O69" s="177"/>
      <c r="P69" s="94"/>
      <c r="Q69" s="94"/>
      <c r="R69" s="98"/>
      <c r="S69" s="98"/>
      <c r="T69" s="3"/>
      <c r="U69" s="3"/>
      <c r="V69" s="215"/>
      <c r="W69" s="215"/>
      <c r="X69" s="215"/>
      <c r="Y69" s="216"/>
      <c r="Z69" s="216"/>
      <c r="AA69" s="216"/>
    </row>
    <row r="70" spans="1:27" s="4" customFormat="1" ht="12">
      <c r="A70" s="1"/>
      <c r="B70" s="1"/>
      <c r="C70" s="1"/>
      <c r="D70" s="94"/>
      <c r="E70" s="94"/>
      <c r="F70" s="94"/>
      <c r="G70" s="94"/>
      <c r="H70" s="94"/>
      <c r="I70" s="94"/>
      <c r="J70" s="94"/>
      <c r="K70" s="94"/>
      <c r="L70" s="94"/>
      <c r="M70" s="94"/>
      <c r="N70" s="94"/>
      <c r="O70" s="177"/>
      <c r="P70" s="94"/>
      <c r="Q70" s="94"/>
      <c r="R70" s="98"/>
      <c r="S70" s="98"/>
      <c r="T70" s="3"/>
      <c r="U70" s="3"/>
      <c r="V70" s="215"/>
      <c r="W70" s="215"/>
      <c r="X70" s="215"/>
      <c r="Y70" s="216"/>
      <c r="Z70" s="216"/>
      <c r="AA70" s="216"/>
    </row>
    <row r="71" spans="1:27" s="4" customFormat="1" ht="15" customHeight="1">
      <c r="A71" s="1"/>
      <c r="B71" s="1"/>
      <c r="C71" s="1"/>
      <c r="D71" s="94"/>
      <c r="E71" s="94"/>
      <c r="F71" s="94"/>
      <c r="G71" s="94"/>
      <c r="H71" s="94"/>
      <c r="I71" s="94"/>
      <c r="J71" s="94"/>
      <c r="K71" s="94"/>
      <c r="L71" s="94"/>
      <c r="M71" s="94"/>
      <c r="N71" s="94"/>
      <c r="O71" s="177"/>
      <c r="P71" s="94"/>
      <c r="Q71" s="94"/>
      <c r="R71" s="98"/>
      <c r="S71" s="98"/>
      <c r="T71" s="3"/>
      <c r="U71" s="3"/>
      <c r="V71" s="215"/>
      <c r="W71" s="215"/>
      <c r="X71" s="215"/>
      <c r="Y71" s="216"/>
      <c r="Z71" s="216"/>
      <c r="AA71" s="216"/>
    </row>
    <row r="72" spans="1:27" s="4" customFormat="1" ht="24.95" customHeight="1" thickBot="1">
      <c r="A72" s="5" t="s">
        <v>62</v>
      </c>
      <c r="B72" s="1"/>
      <c r="C72" s="1"/>
      <c r="D72" s="94"/>
      <c r="E72" s="94"/>
      <c r="F72" s="94"/>
      <c r="G72" s="94"/>
      <c r="H72" s="94"/>
      <c r="I72" s="94"/>
      <c r="J72" s="94"/>
      <c r="K72" s="94"/>
      <c r="L72" s="94"/>
      <c r="M72" s="94"/>
      <c r="N72" s="241"/>
      <c r="O72" s="241"/>
      <c r="P72" s="302" t="s">
        <v>78</v>
      </c>
      <c r="Q72" s="302"/>
      <c r="R72" s="302"/>
      <c r="S72" s="302"/>
      <c r="T72" s="302"/>
      <c r="U72" s="126"/>
      <c r="V72" s="218"/>
      <c r="W72" s="215"/>
      <c r="X72" s="215"/>
      <c r="Y72" s="216"/>
      <c r="Z72" s="216"/>
      <c r="AA72" s="216"/>
    </row>
    <row r="73" spans="1:27" s="4" customFormat="1" ht="11.25" customHeight="1">
      <c r="A73" s="331" t="s">
        <v>2</v>
      </c>
      <c r="B73" s="332"/>
      <c r="C73" s="332"/>
      <c r="D73" s="317" t="s">
        <v>69</v>
      </c>
      <c r="E73" s="317" t="s">
        <v>3</v>
      </c>
      <c r="F73" s="317">
        <v>10</v>
      </c>
      <c r="G73" s="317">
        <v>15</v>
      </c>
      <c r="H73" s="317">
        <v>20</v>
      </c>
      <c r="I73" s="317">
        <v>21</v>
      </c>
      <c r="J73" s="317">
        <v>22</v>
      </c>
      <c r="K73" s="317">
        <v>23</v>
      </c>
      <c r="L73" s="317">
        <v>24</v>
      </c>
      <c r="M73" s="317">
        <v>25</v>
      </c>
      <c r="N73" s="317">
        <v>26</v>
      </c>
      <c r="O73" s="317">
        <v>27</v>
      </c>
      <c r="P73" s="317">
        <v>28</v>
      </c>
      <c r="Q73" s="317">
        <v>29</v>
      </c>
      <c r="R73" s="317">
        <v>30</v>
      </c>
      <c r="S73" s="319" t="s">
        <v>4</v>
      </c>
      <c r="T73" s="307" t="s">
        <v>68</v>
      </c>
      <c r="U73" s="301"/>
      <c r="V73" s="309"/>
      <c r="W73" s="215"/>
      <c r="X73" s="215"/>
      <c r="Y73" s="216"/>
      <c r="Z73" s="216"/>
      <c r="AA73" s="216"/>
    </row>
    <row r="74" spans="1:27" s="4" customFormat="1" ht="11.25" customHeight="1" thickBot="1">
      <c r="A74" s="310" t="s">
        <v>7</v>
      </c>
      <c r="B74" s="311"/>
      <c r="C74" s="311"/>
      <c r="D74" s="318"/>
      <c r="E74" s="318"/>
      <c r="F74" s="318"/>
      <c r="G74" s="318"/>
      <c r="H74" s="318"/>
      <c r="I74" s="318"/>
      <c r="J74" s="318"/>
      <c r="K74" s="318"/>
      <c r="L74" s="318"/>
      <c r="M74" s="318"/>
      <c r="N74" s="318"/>
      <c r="O74" s="318"/>
      <c r="P74" s="318"/>
      <c r="Q74" s="318"/>
      <c r="R74" s="318"/>
      <c r="S74" s="320"/>
      <c r="T74" s="308"/>
      <c r="U74" s="301"/>
      <c r="V74" s="309"/>
      <c r="W74" s="215"/>
      <c r="X74" s="215"/>
      <c r="Y74" s="216"/>
      <c r="Z74" s="216"/>
      <c r="AA74" s="216"/>
    </row>
    <row r="75" spans="1:27" s="4" customFormat="1" ht="26.25" customHeight="1">
      <c r="A75" s="312" t="s">
        <v>63</v>
      </c>
      <c r="B75" s="313"/>
      <c r="C75" s="314"/>
      <c r="D75" s="127">
        <v>2944</v>
      </c>
      <c r="E75" s="128">
        <v>4911</v>
      </c>
      <c r="F75" s="130">
        <v>6985</v>
      </c>
      <c r="G75" s="130">
        <v>9951</v>
      </c>
      <c r="H75" s="169">
        <v>11340</v>
      </c>
      <c r="I75" s="169">
        <v>11756</v>
      </c>
      <c r="J75" s="170">
        <v>11991</v>
      </c>
      <c r="K75" s="170">
        <v>12186</v>
      </c>
      <c r="L75" s="135">
        <v>12037</v>
      </c>
      <c r="M75" s="135">
        <v>11970</v>
      </c>
      <c r="N75" s="135">
        <v>11812</v>
      </c>
      <c r="O75" s="136">
        <v>11935</v>
      </c>
      <c r="P75" s="136">
        <v>11762</v>
      </c>
      <c r="Q75" s="136">
        <v>11758</v>
      </c>
      <c r="R75" s="204">
        <v>11552</v>
      </c>
      <c r="S75" s="242">
        <v>11660</v>
      </c>
      <c r="T75" s="206">
        <v>10204</v>
      </c>
      <c r="U75" s="238"/>
      <c r="V75" s="290">
        <v>10204022</v>
      </c>
      <c r="W75" s="215"/>
      <c r="X75" s="215"/>
      <c r="Y75" s="216"/>
      <c r="Z75" s="216"/>
      <c r="AA75" s="216"/>
    </row>
    <row r="76" spans="1:27" s="4" customFormat="1" ht="26.25" customHeight="1">
      <c r="A76" s="178"/>
      <c r="B76" s="315" t="s">
        <v>64</v>
      </c>
      <c r="C76" s="316"/>
      <c r="D76" s="179">
        <v>1420</v>
      </c>
      <c r="E76" s="180">
        <v>2172</v>
      </c>
      <c r="F76" s="180">
        <v>2629</v>
      </c>
      <c r="G76" s="180">
        <v>3559</v>
      </c>
      <c r="H76" s="181">
        <v>4166</v>
      </c>
      <c r="I76" s="180">
        <v>4197</v>
      </c>
      <c r="J76" s="181">
        <v>4485</v>
      </c>
      <c r="K76" s="181">
        <v>4581</v>
      </c>
      <c r="L76" s="182">
        <v>4295</v>
      </c>
      <c r="M76" s="182">
        <v>4579</v>
      </c>
      <c r="N76" s="182">
        <v>4314</v>
      </c>
      <c r="O76" s="183">
        <v>4462</v>
      </c>
      <c r="P76" s="183">
        <v>4252</v>
      </c>
      <c r="Q76" s="183">
        <v>4376</v>
      </c>
      <c r="R76" s="208">
        <v>4468</v>
      </c>
      <c r="S76" s="244">
        <v>5693</v>
      </c>
      <c r="T76" s="211">
        <v>3897</v>
      </c>
      <c r="U76" s="238"/>
      <c r="V76" s="290">
        <v>3897762</v>
      </c>
      <c r="W76" s="297"/>
      <c r="X76" s="297"/>
      <c r="Y76" s="216"/>
      <c r="Z76" s="216"/>
      <c r="AA76" s="216"/>
    </row>
    <row r="77" spans="1:27" s="4" customFormat="1" ht="26.25" customHeight="1">
      <c r="A77" s="178"/>
      <c r="B77" s="315" t="s">
        <v>65</v>
      </c>
      <c r="C77" s="316"/>
      <c r="D77" s="184">
        <v>1.4</v>
      </c>
      <c r="E77" s="184">
        <v>2.2999999999999998</v>
      </c>
      <c r="F77" s="184">
        <v>3.2</v>
      </c>
      <c r="G77" s="81">
        <v>5</v>
      </c>
      <c r="H77" s="81">
        <v>5.6</v>
      </c>
      <c r="I77" s="81">
        <v>5.7</v>
      </c>
      <c r="J77" s="82">
        <v>5.6</v>
      </c>
      <c r="K77" s="82">
        <v>5.9</v>
      </c>
      <c r="L77" s="185">
        <v>5.7</v>
      </c>
      <c r="M77" s="185">
        <v>5.7</v>
      </c>
      <c r="N77" s="186">
        <v>5.6</v>
      </c>
      <c r="O77" s="186">
        <v>5.7</v>
      </c>
      <c r="P77" s="186">
        <v>5.6</v>
      </c>
      <c r="Q77" s="186">
        <v>5.7</v>
      </c>
      <c r="R77" s="209">
        <v>5.6</v>
      </c>
      <c r="S77" s="245">
        <v>5.7225128115028205</v>
      </c>
      <c r="T77" s="212">
        <f>V75/W77</f>
        <v>5.0413310191875489</v>
      </c>
      <c r="U77" s="239"/>
      <c r="V77" s="293"/>
      <c r="W77" s="288">
        <v>2024073</v>
      </c>
      <c r="X77" s="215"/>
      <c r="Y77" s="216"/>
      <c r="Z77" s="216"/>
      <c r="AA77" s="216"/>
    </row>
    <row r="78" spans="1:27" s="4" customFormat="1" ht="26.25" customHeight="1" thickBot="1">
      <c r="A78" s="304" t="s">
        <v>66</v>
      </c>
      <c r="B78" s="305"/>
      <c r="C78" s="306"/>
      <c r="D78" s="108">
        <v>528</v>
      </c>
      <c r="E78" s="109">
        <v>287</v>
      </c>
      <c r="F78" s="109">
        <v>322</v>
      </c>
      <c r="G78" s="109">
        <v>335</v>
      </c>
      <c r="H78" s="109">
        <v>499</v>
      </c>
      <c r="I78" s="109">
        <v>427</v>
      </c>
      <c r="J78" s="110">
        <v>411</v>
      </c>
      <c r="K78" s="110">
        <v>427</v>
      </c>
      <c r="L78" s="112">
        <v>425</v>
      </c>
      <c r="M78" s="112">
        <v>461</v>
      </c>
      <c r="N78" s="112">
        <v>461</v>
      </c>
      <c r="O78" s="111">
        <v>479</v>
      </c>
      <c r="P78" s="111">
        <v>499</v>
      </c>
      <c r="Q78" s="111">
        <v>513</v>
      </c>
      <c r="R78" s="210">
        <v>536</v>
      </c>
      <c r="S78" s="246">
        <v>539</v>
      </c>
      <c r="T78" s="213">
        <v>467</v>
      </c>
      <c r="U78" s="124"/>
      <c r="V78" s="284">
        <v>467780</v>
      </c>
      <c r="W78" s="215"/>
      <c r="X78" s="215"/>
      <c r="Y78" s="216"/>
      <c r="Z78" s="216"/>
      <c r="AA78" s="216"/>
    </row>
    <row r="79" spans="1:27" s="4" customFormat="1" ht="12">
      <c r="A79" s="1" t="s">
        <v>67</v>
      </c>
      <c r="B79" s="1"/>
      <c r="C79" s="1"/>
      <c r="D79" s="94"/>
      <c r="E79" s="94"/>
      <c r="F79" s="94"/>
      <c r="G79" s="94"/>
      <c r="H79" s="94"/>
      <c r="I79" s="94"/>
      <c r="J79" s="94"/>
      <c r="K79" s="94"/>
      <c r="L79" s="94"/>
      <c r="M79" s="94"/>
      <c r="N79" s="94"/>
      <c r="O79" s="94"/>
      <c r="P79" s="97"/>
      <c r="Q79" s="97"/>
      <c r="R79" s="95"/>
      <c r="S79" s="187"/>
      <c r="T79" s="96"/>
      <c r="U79" s="96"/>
      <c r="V79" s="298"/>
      <c r="W79" s="298"/>
      <c r="X79" s="298"/>
    </row>
    <row r="80" spans="1:27" s="4" customFormat="1" ht="12">
      <c r="A80" s="1"/>
      <c r="B80" s="1"/>
      <c r="C80" s="1"/>
      <c r="D80" s="94"/>
      <c r="E80" s="94"/>
      <c r="F80" s="94"/>
      <c r="G80" s="94"/>
      <c r="H80" s="94"/>
      <c r="I80" s="94"/>
      <c r="J80" s="94"/>
      <c r="K80" s="94"/>
      <c r="L80" s="94"/>
      <c r="M80" s="94"/>
      <c r="N80" s="94"/>
      <c r="O80" s="94"/>
      <c r="P80" s="94"/>
      <c r="Q80" s="94"/>
      <c r="R80" s="98"/>
      <c r="S80" s="98"/>
      <c r="T80" s="3"/>
      <c r="U80" s="3"/>
      <c r="V80" s="45"/>
      <c r="W80" s="45"/>
      <c r="X80" s="45"/>
      <c r="Y80" s="277"/>
      <c r="Z80" s="199"/>
      <c r="AA80" s="199"/>
    </row>
    <row r="84" spans="5:5">
      <c r="E84" s="45"/>
    </row>
  </sheetData>
  <mergeCells count="191">
    <mergeCell ref="A7:C7"/>
    <mergeCell ref="A8:C8"/>
    <mergeCell ref="A9:C9"/>
    <mergeCell ref="A10:C10"/>
    <mergeCell ref="A11:C11"/>
    <mergeCell ref="O17:O18"/>
    <mergeCell ref="A12:C12"/>
    <mergeCell ref="A24:A26"/>
    <mergeCell ref="B24:B25"/>
    <mergeCell ref="A5:C5"/>
    <mergeCell ref="D5:D6"/>
    <mergeCell ref="E5:E6"/>
    <mergeCell ref="F5:F6"/>
    <mergeCell ref="G5:G6"/>
    <mergeCell ref="H5:H6"/>
    <mergeCell ref="I5:I6"/>
    <mergeCell ref="J5:J6"/>
    <mergeCell ref="K5:K6"/>
    <mergeCell ref="A6:C6"/>
    <mergeCell ref="V5:V6"/>
    <mergeCell ref="W5:W6"/>
    <mergeCell ref="X5:X6"/>
    <mergeCell ref="L5:L6"/>
    <mergeCell ref="M5:M6"/>
    <mergeCell ref="N5:N6"/>
    <mergeCell ref="O5:O6"/>
    <mergeCell ref="P5:P6"/>
    <mergeCell ref="Q5:Q6"/>
    <mergeCell ref="R5:R6"/>
    <mergeCell ref="S5:S6"/>
    <mergeCell ref="T5:T6"/>
    <mergeCell ref="U5:U6"/>
    <mergeCell ref="Y16:AA16"/>
    <mergeCell ref="A17:C17"/>
    <mergeCell ref="D17:D18"/>
    <mergeCell ref="E17:E18"/>
    <mergeCell ref="F17:F18"/>
    <mergeCell ref="G17:G18"/>
    <mergeCell ref="H17:H18"/>
    <mergeCell ref="I17:I18"/>
    <mergeCell ref="A23:C23"/>
    <mergeCell ref="A28:A30"/>
    <mergeCell ref="B28:B29"/>
    <mergeCell ref="W17:W18"/>
    <mergeCell ref="X17:X18"/>
    <mergeCell ref="Y17:Y18"/>
    <mergeCell ref="A18:C18"/>
    <mergeCell ref="A19:C19"/>
    <mergeCell ref="A20:A22"/>
    <mergeCell ref="B20:B21"/>
    <mergeCell ref="P17:P18"/>
    <mergeCell ref="Q17:Q18"/>
    <mergeCell ref="R17:R18"/>
    <mergeCell ref="S17:S18"/>
    <mergeCell ref="T17:T18"/>
    <mergeCell ref="V17:V18"/>
    <mergeCell ref="J17:J18"/>
    <mergeCell ref="K17:K18"/>
    <mergeCell ref="L17:L18"/>
    <mergeCell ref="M17:M18"/>
    <mergeCell ref="N17:N18"/>
    <mergeCell ref="U17:U18"/>
    <mergeCell ref="A27:C27"/>
    <mergeCell ref="T34:T35"/>
    <mergeCell ref="V34:V35"/>
    <mergeCell ref="W34:W35"/>
    <mergeCell ref="A35:C35"/>
    <mergeCell ref="L34:L35"/>
    <mergeCell ref="M34:M35"/>
    <mergeCell ref="N34:N35"/>
    <mergeCell ref="O34:O35"/>
    <mergeCell ref="P34:P35"/>
    <mergeCell ref="Q34:Q35"/>
    <mergeCell ref="A34:C34"/>
    <mergeCell ref="D34:D35"/>
    <mergeCell ref="E34:E35"/>
    <mergeCell ref="F34:F35"/>
    <mergeCell ref="G34:G35"/>
    <mergeCell ref="H34:H35"/>
    <mergeCell ref="I34:I35"/>
    <mergeCell ref="J34:J35"/>
    <mergeCell ref="K34:K35"/>
    <mergeCell ref="U34:U35"/>
    <mergeCell ref="A36:C36"/>
    <mergeCell ref="A37:C37"/>
    <mergeCell ref="A38:C38"/>
    <mergeCell ref="A39:C39"/>
    <mergeCell ref="A43:C43"/>
    <mergeCell ref="D43:D44"/>
    <mergeCell ref="A44:C44"/>
    <mergeCell ref="R34:R35"/>
    <mergeCell ref="S34:S35"/>
    <mergeCell ref="R43:R44"/>
    <mergeCell ref="S43:S44"/>
    <mergeCell ref="T43:T44"/>
    <mergeCell ref="V43:V44"/>
    <mergeCell ref="W43:W44"/>
    <mergeCell ref="K43:K44"/>
    <mergeCell ref="L43:L44"/>
    <mergeCell ref="M43:M44"/>
    <mergeCell ref="N43:N44"/>
    <mergeCell ref="O43:O44"/>
    <mergeCell ref="P43:P44"/>
    <mergeCell ref="U43:U44"/>
    <mergeCell ref="F54:F55"/>
    <mergeCell ref="G54:G55"/>
    <mergeCell ref="H54:H55"/>
    <mergeCell ref="A45:C45"/>
    <mergeCell ref="B46:C46"/>
    <mergeCell ref="A47:C47"/>
    <mergeCell ref="B48:C48"/>
    <mergeCell ref="A49:C49"/>
    <mergeCell ref="Q43:Q44"/>
    <mergeCell ref="E43:E44"/>
    <mergeCell ref="F43:F44"/>
    <mergeCell ref="G43:G44"/>
    <mergeCell ref="H43:H44"/>
    <mergeCell ref="I43:I44"/>
    <mergeCell ref="J43:J44"/>
    <mergeCell ref="L64:L65"/>
    <mergeCell ref="M64:M65"/>
    <mergeCell ref="N64:N65"/>
    <mergeCell ref="V54:V55"/>
    <mergeCell ref="W54:W55"/>
    <mergeCell ref="A55:C55"/>
    <mergeCell ref="A56:C56"/>
    <mergeCell ref="B57:C57"/>
    <mergeCell ref="A58:C58"/>
    <mergeCell ref="O54:O55"/>
    <mergeCell ref="P54:P55"/>
    <mergeCell ref="Q54:Q55"/>
    <mergeCell ref="R54:R55"/>
    <mergeCell ref="S54:S55"/>
    <mergeCell ref="T54:T55"/>
    <mergeCell ref="I54:I55"/>
    <mergeCell ref="J54:J55"/>
    <mergeCell ref="K54:K55"/>
    <mergeCell ref="L54:L55"/>
    <mergeCell ref="M54:M55"/>
    <mergeCell ref="N54:N55"/>
    <mergeCell ref="A54:C54"/>
    <mergeCell ref="D54:D55"/>
    <mergeCell ref="E54:E55"/>
    <mergeCell ref="V64:V65"/>
    <mergeCell ref="A65:C65"/>
    <mergeCell ref="A66:C66"/>
    <mergeCell ref="A67:C67"/>
    <mergeCell ref="A73:C73"/>
    <mergeCell ref="D73:D74"/>
    <mergeCell ref="E73:E74"/>
    <mergeCell ref="F73:F74"/>
    <mergeCell ref="G73:G74"/>
    <mergeCell ref="O64:O65"/>
    <mergeCell ref="P64:P65"/>
    <mergeCell ref="Q64:Q65"/>
    <mergeCell ref="A64:C64"/>
    <mergeCell ref="D64:D65"/>
    <mergeCell ref="E64:E65"/>
    <mergeCell ref="F64:F65"/>
    <mergeCell ref="G64:G65"/>
    <mergeCell ref="H64:H65"/>
    <mergeCell ref="R64:R65"/>
    <mergeCell ref="S64:S65"/>
    <mergeCell ref="T64:T65"/>
    <mergeCell ref="I64:I65"/>
    <mergeCell ref="J64:J65"/>
    <mergeCell ref="K64:K65"/>
    <mergeCell ref="U54:U55"/>
    <mergeCell ref="U64:U65"/>
    <mergeCell ref="U73:U74"/>
    <mergeCell ref="P72:T72"/>
    <mergeCell ref="P63:T63"/>
    <mergeCell ref="A78:C78"/>
    <mergeCell ref="T73:T74"/>
    <mergeCell ref="V73:V74"/>
    <mergeCell ref="A74:C74"/>
    <mergeCell ref="A75:C75"/>
    <mergeCell ref="B76:C76"/>
    <mergeCell ref="B77:C77"/>
    <mergeCell ref="N73:N74"/>
    <mergeCell ref="O73:O74"/>
    <mergeCell ref="P73:P74"/>
    <mergeCell ref="Q73:Q74"/>
    <mergeCell ref="R73:R74"/>
    <mergeCell ref="S73:S74"/>
    <mergeCell ref="H73:H74"/>
    <mergeCell ref="I73:I74"/>
    <mergeCell ref="J73:J74"/>
    <mergeCell ref="K73:K74"/>
    <mergeCell ref="L73:L74"/>
    <mergeCell ref="M73:M74"/>
  </mergeCells>
  <phoneticPr fontId="3"/>
  <pageMargins left="0.70866141732283472" right="0.70866141732283472" top="0.74803149606299213" bottom="0.74803149606299213" header="0.31496062992125984" footer="0.31496062992125984"/>
  <pageSetup paperSize="9" scale="85" firstPageNumber="55" fitToHeight="0" orientation="portrait" useFirstPageNumber="1" r:id="rId1"/>
  <headerFooter>
    <oddFooter>&amp;C&amp;"ＭＳ Ｐ明朝,標準"&amp;P</oddFooter>
  </headerFooter>
  <rowBreaks count="1" manualBreakCount="1">
    <brk id="41" max="16383" man="1"/>
  </rowBreaks>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7"/>
  <sheetViews>
    <sheetView topLeftCell="A2" workbookViewId="0">
      <selection activeCell="G5" sqref="G5:G7"/>
    </sheetView>
  </sheetViews>
  <sheetFormatPr defaultRowHeight="13.5"/>
  <cols>
    <col min="3" max="6" width="14.625" customWidth="1"/>
    <col min="7" max="7" width="16.875" customWidth="1"/>
  </cols>
  <sheetData>
    <row r="3" spans="2:7">
      <c r="B3" t="s">
        <v>84</v>
      </c>
    </row>
    <row r="4" spans="2:7">
      <c r="C4" t="s">
        <v>17</v>
      </c>
      <c r="D4" t="s">
        <v>18</v>
      </c>
      <c r="E4" t="s">
        <v>19</v>
      </c>
      <c r="F4" t="s">
        <v>20</v>
      </c>
      <c r="G4" t="s">
        <v>86</v>
      </c>
    </row>
    <row r="5" spans="2:7">
      <c r="B5" t="s">
        <v>24</v>
      </c>
      <c r="C5" s="270">
        <v>183330316</v>
      </c>
      <c r="D5" s="270">
        <v>728833</v>
      </c>
      <c r="E5" s="270">
        <v>263832</v>
      </c>
      <c r="F5">
        <v>38340</v>
      </c>
      <c r="G5" s="278">
        <v>31740</v>
      </c>
    </row>
    <row r="6" spans="2:7">
      <c r="B6" t="s">
        <v>25</v>
      </c>
      <c r="C6" s="270">
        <f>SUM('[2]4財政'!$C$8:$C$83)</f>
        <v>87602012</v>
      </c>
      <c r="D6" s="270">
        <f>SUM('[2]4財政'!$D$8:$D$83)</f>
        <v>24780495</v>
      </c>
      <c r="E6" s="270">
        <f>SUM('[2]4財政'!$E$8:$E$83)</f>
        <v>2369021</v>
      </c>
      <c r="F6" s="271">
        <f>SUM('[2]4財政'!$J$8:$J$83)</f>
        <v>419165</v>
      </c>
      <c r="G6">
        <f>SUM('[2]4財政'!$F$8:$F$83)</f>
        <v>354342</v>
      </c>
    </row>
    <row r="7" spans="2:7">
      <c r="B7" t="s">
        <v>85</v>
      </c>
      <c r="C7" s="270">
        <f>SUM('[2]4財政'!$C$84:$C$122)</f>
        <v>19313191</v>
      </c>
      <c r="D7" s="270">
        <f>SUM('[2]4財政'!$D$84:$D$122)</f>
        <v>5150927</v>
      </c>
      <c r="E7" s="270">
        <f>SUM('[2]4財政'!$E$84:$E$122)</f>
        <v>661756</v>
      </c>
      <c r="F7" s="271">
        <f>SUM('[2]4財政'!$J$84:$J$123)</f>
        <v>182239</v>
      </c>
      <c r="G7">
        <f>SUM('[2]4財政'!$F$84:$F$122 )</f>
        <v>120395</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13公共図書館の概要（年次推移）</vt:lpstr>
      <vt:lpstr>Sheet1</vt:lpstr>
      <vt:lpstr>'13公共図書館の概要（年次推移）'!Print_Area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2021-11-09T07:15:00Z</cp:lastPrinted>
  <dcterms:created xsi:type="dcterms:W3CDTF">2019-09-17T02:32:39Z</dcterms:created>
  <dcterms:modified xsi:type="dcterms:W3CDTF">2021-11-09T07:16:09Z</dcterms:modified>
</cp:coreProperties>
</file>