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tg\県立長野図書館\20企画協力課\R2_長野県公共図書館概況調査\R2概況調査【掲載用】\作業用\"/>
    </mc:Choice>
  </mc:AlternateContent>
  <bookViews>
    <workbookView xWindow="0" yWindow="0" windowWidth="20490" windowHeight="7305"/>
  </bookViews>
  <sheets>
    <sheet name="4財政" sheetId="1" r:id="rId1"/>
  </sheets>
  <definedNames>
    <definedName name="_xlnm.Print_Area" localSheetId="0">'4財政'!$A$1:$M$180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39" i="1" l="1"/>
  <c r="L139" i="1"/>
  <c r="K139" i="1"/>
  <c r="I139" i="1"/>
  <c r="H139" i="1"/>
  <c r="G139" i="1"/>
  <c r="F139" i="1"/>
  <c r="M139" i="1" s="1"/>
  <c r="E139" i="1"/>
  <c r="D139" i="1"/>
  <c r="C139" i="1"/>
  <c r="O138" i="1"/>
  <c r="J138" i="1"/>
  <c r="O132" i="1"/>
  <c r="M132" i="1" s="1"/>
  <c r="J132" i="1"/>
  <c r="O131" i="1"/>
  <c r="M131" i="1" s="1"/>
  <c r="J131" i="1"/>
  <c r="O130" i="1"/>
  <c r="M130" i="1" s="1"/>
  <c r="J130" i="1"/>
  <c r="O129" i="1"/>
  <c r="M129" i="1" s="1"/>
  <c r="J129" i="1"/>
  <c r="O128" i="1"/>
  <c r="M128" i="1" s="1"/>
  <c r="J128" i="1"/>
  <c r="O127" i="1"/>
  <c r="M127" i="1" s="1"/>
  <c r="J127" i="1"/>
  <c r="O126" i="1"/>
  <c r="M126" i="1" s="1"/>
  <c r="J126" i="1"/>
  <c r="O125" i="1"/>
  <c r="M125" i="1" s="1"/>
  <c r="J125" i="1"/>
  <c r="O124" i="1"/>
  <c r="M124" i="1" s="1"/>
  <c r="J124" i="1"/>
  <c r="O123" i="1"/>
  <c r="M123" i="1" s="1"/>
  <c r="J123" i="1"/>
  <c r="O122" i="1"/>
  <c r="M122" i="1" s="1"/>
  <c r="J122" i="1"/>
  <c r="O121" i="1"/>
  <c r="M121" i="1" s="1"/>
  <c r="J121" i="1"/>
  <c r="O120" i="1"/>
  <c r="M120" i="1" s="1"/>
  <c r="J120" i="1"/>
  <c r="O119" i="1"/>
  <c r="M119" i="1" s="1"/>
  <c r="J119" i="1"/>
  <c r="O118" i="1"/>
  <c r="M118" i="1" s="1"/>
  <c r="J118" i="1"/>
  <c r="O117" i="1"/>
  <c r="M117" i="1" s="1"/>
  <c r="J117" i="1"/>
  <c r="O116" i="1"/>
  <c r="M116" i="1" s="1"/>
  <c r="J116" i="1"/>
  <c r="O115" i="1"/>
  <c r="M115" i="1" s="1"/>
  <c r="J115" i="1"/>
  <c r="O114" i="1"/>
  <c r="M114" i="1" s="1"/>
  <c r="J114" i="1"/>
  <c r="O113" i="1"/>
  <c r="M113" i="1" s="1"/>
  <c r="J113" i="1"/>
  <c r="O112" i="1"/>
  <c r="M112" i="1" s="1"/>
  <c r="J112" i="1"/>
  <c r="O111" i="1"/>
  <c r="M111" i="1" s="1"/>
  <c r="J111" i="1"/>
  <c r="O110" i="1"/>
  <c r="M110" i="1" s="1"/>
  <c r="J110" i="1"/>
  <c r="O109" i="1"/>
  <c r="M109" i="1" s="1"/>
  <c r="J109" i="1"/>
  <c r="O108" i="1"/>
  <c r="M108" i="1"/>
  <c r="J108" i="1"/>
  <c r="O107" i="1"/>
  <c r="M107" i="1" s="1"/>
  <c r="J107" i="1"/>
  <c r="O106" i="1"/>
  <c r="M106" i="1" s="1"/>
  <c r="J106" i="1"/>
  <c r="O105" i="1"/>
  <c r="M105" i="1" s="1"/>
  <c r="J105" i="1"/>
  <c r="O104" i="1"/>
  <c r="M104" i="1" s="1"/>
  <c r="J104" i="1"/>
  <c r="O103" i="1"/>
  <c r="M103" i="1" s="1"/>
  <c r="J103" i="1"/>
  <c r="M102" i="1"/>
  <c r="J102" i="1"/>
  <c r="O101" i="1"/>
  <c r="M101" i="1" s="1"/>
  <c r="J101" i="1"/>
  <c r="O100" i="1"/>
  <c r="M100" i="1" s="1"/>
  <c r="J100" i="1"/>
  <c r="O99" i="1"/>
  <c r="M99" i="1" s="1"/>
  <c r="J99" i="1"/>
  <c r="O98" i="1"/>
  <c r="M98" i="1" s="1"/>
  <c r="J98" i="1"/>
  <c r="J97" i="1"/>
  <c r="O96" i="1"/>
  <c r="M96" i="1" s="1"/>
  <c r="J96" i="1"/>
  <c r="O95" i="1"/>
  <c r="M95" i="1" s="1"/>
  <c r="J95" i="1"/>
  <c r="O94" i="1"/>
  <c r="M94" i="1" s="1"/>
  <c r="J94" i="1"/>
  <c r="O88" i="1"/>
  <c r="M88" i="1" s="1"/>
  <c r="J88" i="1"/>
  <c r="O87" i="1"/>
  <c r="M87" i="1" s="1"/>
  <c r="J87" i="1"/>
  <c r="O86" i="1"/>
  <c r="M86" i="1" s="1"/>
  <c r="J86" i="1"/>
  <c r="O85" i="1"/>
  <c r="M85" i="1" s="1"/>
  <c r="J85" i="1"/>
  <c r="O84" i="1"/>
  <c r="M84" i="1" s="1"/>
  <c r="J84" i="1"/>
  <c r="O83" i="1"/>
  <c r="M83" i="1" s="1"/>
  <c r="J83" i="1"/>
  <c r="M82" i="1"/>
  <c r="J82" i="1"/>
  <c r="M81" i="1"/>
  <c r="O80" i="1"/>
  <c r="M80" i="1" s="1"/>
  <c r="J80" i="1"/>
  <c r="O79" i="1"/>
  <c r="M79" i="1" s="1"/>
  <c r="J79" i="1"/>
  <c r="O78" i="1"/>
  <c r="M78" i="1" s="1"/>
  <c r="J78" i="1"/>
  <c r="O77" i="1"/>
  <c r="M77" i="1"/>
  <c r="J77" i="1"/>
  <c r="O76" i="1"/>
  <c r="M76" i="1" s="1"/>
  <c r="J76" i="1"/>
  <c r="O75" i="1"/>
  <c r="M75" i="1"/>
  <c r="J75" i="1"/>
  <c r="M74" i="1"/>
  <c r="J74" i="1"/>
  <c r="M73" i="1"/>
  <c r="J73" i="1"/>
  <c r="M72" i="1"/>
  <c r="J72" i="1"/>
  <c r="M71" i="1"/>
  <c r="J71" i="1"/>
  <c r="M70" i="1"/>
  <c r="J70" i="1"/>
  <c r="M69" i="1"/>
  <c r="J69" i="1"/>
  <c r="M68" i="1"/>
  <c r="J68" i="1"/>
  <c r="M67" i="1"/>
  <c r="J67" i="1"/>
  <c r="O66" i="1"/>
  <c r="M66" i="1" s="1"/>
  <c r="J66" i="1"/>
  <c r="O65" i="1"/>
  <c r="M65" i="1" s="1"/>
  <c r="J65" i="1"/>
  <c r="O64" i="1"/>
  <c r="M64" i="1" s="1"/>
  <c r="J64" i="1"/>
  <c r="O63" i="1"/>
  <c r="M63" i="1" s="1"/>
  <c r="J63" i="1"/>
  <c r="M62" i="1"/>
  <c r="J62" i="1"/>
  <c r="M61" i="1"/>
  <c r="J61" i="1"/>
  <c r="M60" i="1"/>
  <c r="J60" i="1"/>
  <c r="O59" i="1"/>
  <c r="M59" i="1" s="1"/>
  <c r="J59" i="1"/>
  <c r="O58" i="1"/>
  <c r="M58" i="1" s="1"/>
  <c r="J58" i="1"/>
  <c r="O57" i="1"/>
  <c r="M57" i="1" s="1"/>
  <c r="J57" i="1"/>
  <c r="O56" i="1"/>
  <c r="M56" i="1"/>
  <c r="J56" i="1"/>
  <c r="M55" i="1"/>
  <c r="J55" i="1"/>
  <c r="O54" i="1"/>
  <c r="M54" i="1" s="1"/>
  <c r="J54" i="1"/>
  <c r="O53" i="1"/>
  <c r="M53" i="1" s="1"/>
  <c r="J53" i="1"/>
  <c r="O52" i="1"/>
  <c r="M52" i="1" s="1"/>
  <c r="J52" i="1"/>
  <c r="M51" i="1"/>
  <c r="J51" i="1"/>
  <c r="O50" i="1"/>
  <c r="M50" i="1"/>
  <c r="J50" i="1"/>
  <c r="M44" i="1"/>
  <c r="J44" i="1"/>
  <c r="M43" i="1"/>
  <c r="J43" i="1"/>
  <c r="M42" i="1"/>
  <c r="J42" i="1"/>
  <c r="M41" i="1"/>
  <c r="J41" i="1"/>
  <c r="M40" i="1"/>
  <c r="J40" i="1"/>
  <c r="M39" i="1"/>
  <c r="J39" i="1"/>
  <c r="M38" i="1"/>
  <c r="J38" i="1"/>
  <c r="M37" i="1"/>
  <c r="J37" i="1"/>
  <c r="M36" i="1"/>
  <c r="J36" i="1"/>
  <c r="M35" i="1"/>
  <c r="J35" i="1"/>
  <c r="M34" i="1"/>
  <c r="J34" i="1"/>
  <c r="M33" i="1"/>
  <c r="J33" i="1"/>
  <c r="M32" i="1"/>
  <c r="J32" i="1"/>
  <c r="M31" i="1"/>
  <c r="J31" i="1"/>
  <c r="M30" i="1"/>
  <c r="J30" i="1"/>
  <c r="M29" i="1"/>
  <c r="J29" i="1"/>
  <c r="M28" i="1"/>
  <c r="J28" i="1"/>
  <c r="M27" i="1"/>
  <c r="J27" i="1"/>
  <c r="O26" i="1"/>
  <c r="M26" i="1" s="1"/>
  <c r="J26" i="1"/>
  <c r="O25" i="1"/>
  <c r="M25" i="1" s="1"/>
  <c r="J25" i="1"/>
  <c r="M24" i="1"/>
  <c r="J24" i="1"/>
  <c r="M23" i="1"/>
  <c r="J23" i="1"/>
  <c r="M22" i="1"/>
  <c r="J22" i="1"/>
  <c r="O21" i="1"/>
  <c r="M21" i="1" s="1"/>
  <c r="J21" i="1"/>
  <c r="X12" i="1"/>
  <c r="W12" i="1"/>
  <c r="U12" i="1"/>
  <c r="T12" i="1"/>
  <c r="S12" i="1"/>
  <c r="X10" i="1"/>
  <c r="X15" i="1" s="1"/>
  <c r="W10" i="1"/>
  <c r="U10" i="1"/>
  <c r="T10" i="1"/>
  <c r="S10" i="1"/>
  <c r="S15" i="1" s="1"/>
  <c r="O10" i="1"/>
  <c r="M10" i="1" s="1"/>
  <c r="J10" i="1"/>
  <c r="J9" i="1"/>
  <c r="O8" i="1"/>
  <c r="M8" i="1" s="1"/>
  <c r="J8" i="1"/>
  <c r="O7" i="1"/>
  <c r="M7" i="1" s="1"/>
  <c r="J7" i="1"/>
  <c r="T15" i="1" l="1"/>
  <c r="U15" i="1"/>
  <c r="V10" i="1"/>
  <c r="V12" i="1"/>
  <c r="J139" i="1"/>
  <c r="O139" i="1"/>
  <c r="W15" i="1"/>
  <c r="V15" i="1" l="1"/>
</calcChain>
</file>

<file path=xl/sharedStrings.xml><?xml version="1.0" encoding="utf-8"?>
<sst xmlns="http://schemas.openxmlformats.org/spreadsheetml/2006/main" count="364" uniqueCount="254">
  <si>
    <t>４ 財　政</t>
    <rPh sb="2" eb="5">
      <t>ザイセイ</t>
    </rPh>
    <phoneticPr fontId="4"/>
  </si>
  <si>
    <t>館名</t>
    <phoneticPr fontId="4"/>
  </si>
  <si>
    <t>令和２年度予算額</t>
    <rPh sb="0" eb="2">
      <t>レイワ</t>
    </rPh>
    <rPh sb="3" eb="5">
      <t>ネンド</t>
    </rPh>
    <rPh sb="5" eb="8">
      <t>ヨサンガク</t>
    </rPh>
    <phoneticPr fontId="4"/>
  </si>
  <si>
    <t>資料費</t>
    <rPh sb="0" eb="3">
      <t>シリョウヒ</t>
    </rPh>
    <phoneticPr fontId="4"/>
  </si>
  <si>
    <t>資料費</t>
  </si>
  <si>
    <t>人口1人当図書費</t>
    <phoneticPr fontId="4"/>
  </si>
  <si>
    <t>教育費</t>
    <rPh sb="0" eb="3">
      <t>キョウイクヒ</t>
    </rPh>
    <phoneticPr fontId="4"/>
  </si>
  <si>
    <t>社会教育費</t>
    <rPh sb="0" eb="5">
      <t>シャカイキョウイクヒ</t>
    </rPh>
    <phoneticPr fontId="4"/>
  </si>
  <si>
    <t>図書館費</t>
    <rPh sb="0" eb="4">
      <t>トショカンヒ</t>
    </rPh>
    <phoneticPr fontId="4"/>
  </si>
  <si>
    <t>令和２年度予算額のうち</t>
    <rPh sb="0" eb="2">
      <t>レイワ</t>
    </rPh>
    <rPh sb="3" eb="5">
      <t>ネンド</t>
    </rPh>
    <rPh sb="5" eb="8">
      <t>ヨサンガク</t>
    </rPh>
    <phoneticPr fontId="4"/>
  </si>
  <si>
    <t>平成30年度決算額のうち</t>
    <rPh sb="0" eb="2">
      <t>ヘイセイ</t>
    </rPh>
    <rPh sb="4" eb="6">
      <t>９ネンド</t>
    </rPh>
    <rPh sb="6" eb="9">
      <t>ケッサンガク</t>
    </rPh>
    <phoneticPr fontId="4"/>
  </si>
  <si>
    <t>図書費</t>
    <rPh sb="0" eb="3">
      <t>トショヒ</t>
    </rPh>
    <phoneticPr fontId="4"/>
  </si>
  <si>
    <t>新 聞
雑誌費</t>
    <rPh sb="0" eb="1">
      <t>シン</t>
    </rPh>
    <rPh sb="2" eb="3">
      <t>ブン</t>
    </rPh>
    <rPh sb="4" eb="6">
      <t>ザッシ</t>
    </rPh>
    <rPh sb="6" eb="7">
      <t>ヒ</t>
    </rPh>
    <phoneticPr fontId="4"/>
  </si>
  <si>
    <t>視聴覚 
資料費</t>
    <rPh sb="0" eb="3">
      <t>シチョウカク</t>
    </rPh>
    <rPh sb="5" eb="8">
      <t>シリョウヒ</t>
    </rPh>
    <phoneticPr fontId="4"/>
  </si>
  <si>
    <t>その他</t>
    <rPh sb="0" eb="3">
      <t>ソノタ</t>
    </rPh>
    <phoneticPr fontId="4"/>
  </si>
  <si>
    <t>計</t>
    <rPh sb="0" eb="1">
      <t>ケイ</t>
    </rPh>
    <phoneticPr fontId="4"/>
  </si>
  <si>
    <t>新聞
雑誌費</t>
    <rPh sb="0" eb="2">
      <t>シンブン</t>
    </rPh>
    <rPh sb="3" eb="5">
      <t>ザッシ</t>
    </rPh>
    <rPh sb="5" eb="6">
      <t>ヒ</t>
    </rPh>
    <phoneticPr fontId="4"/>
  </si>
  <si>
    <t>千円</t>
    <rPh sb="0" eb="2">
      <t>センエン</t>
    </rPh>
    <phoneticPr fontId="4"/>
  </si>
  <si>
    <t>円</t>
    <rPh sb="0" eb="1">
      <t>エン</t>
    </rPh>
    <phoneticPr fontId="4"/>
  </si>
  <si>
    <t>図書費計</t>
    <rPh sb="0" eb="2">
      <t>トショ</t>
    </rPh>
    <rPh sb="2" eb="3">
      <t>ヒ</t>
    </rPh>
    <rPh sb="3" eb="4">
      <t>ケイ</t>
    </rPh>
    <phoneticPr fontId="4"/>
  </si>
  <si>
    <t>人口</t>
    <rPh sb="0" eb="2">
      <t>ジンコウ</t>
    </rPh>
    <phoneticPr fontId="4"/>
  </si>
  <si>
    <t>図書費</t>
    <rPh sb="0" eb="2">
      <t>トショ</t>
    </rPh>
    <rPh sb="2" eb="3">
      <t>ヒ</t>
    </rPh>
    <phoneticPr fontId="4"/>
  </si>
  <si>
    <t>県立長野</t>
    <rPh sb="0" eb="2">
      <t>ケンリツ</t>
    </rPh>
    <phoneticPr fontId="4"/>
  </si>
  <si>
    <t>県立長野</t>
  </si>
  <si>
    <t>資料費</t>
    <phoneticPr fontId="4"/>
  </si>
  <si>
    <t>長野市立長野</t>
    <rPh sb="0" eb="2">
      <t>ナガノ</t>
    </rPh>
    <rPh sb="2" eb="6">
      <t>シリツナガノ</t>
    </rPh>
    <phoneticPr fontId="4"/>
  </si>
  <si>
    <t>長野市立長野</t>
  </si>
  <si>
    <t>長野市立南部</t>
    <rPh sb="0" eb="2">
      <t>ナガノ</t>
    </rPh>
    <rPh sb="2" eb="6">
      <t>シリツナガノ</t>
    </rPh>
    <phoneticPr fontId="4"/>
  </si>
  <si>
    <t>長野市立南部</t>
  </si>
  <si>
    <t>松本市中央</t>
    <rPh sb="0" eb="3">
      <t>マツモトシ</t>
    </rPh>
    <phoneticPr fontId="4"/>
  </si>
  <si>
    <t>松本市中央</t>
  </si>
  <si>
    <t>あがたの森</t>
    <rPh sb="4" eb="5">
      <t>モリ</t>
    </rPh>
    <phoneticPr fontId="4"/>
  </si>
  <si>
    <t>あがたの森</t>
  </si>
  <si>
    <t>鎌田</t>
    <rPh sb="0" eb="2">
      <t>カマタ</t>
    </rPh>
    <phoneticPr fontId="4"/>
  </si>
  <si>
    <t>西部</t>
  </si>
  <si>
    <t>南部</t>
    <rPh sb="0" eb="1">
      <t>ミナミ</t>
    </rPh>
    <rPh sb="1" eb="2">
      <t>ブ</t>
    </rPh>
    <phoneticPr fontId="4"/>
  </si>
  <si>
    <t>南部</t>
  </si>
  <si>
    <t>寿台</t>
    <rPh sb="0" eb="1">
      <t>コトブキ</t>
    </rPh>
    <rPh sb="1" eb="2">
      <t>ダイ</t>
    </rPh>
    <phoneticPr fontId="4"/>
  </si>
  <si>
    <t>寿台</t>
  </si>
  <si>
    <t>本郷</t>
    <rPh sb="0" eb="2">
      <t>ホンゴウ</t>
    </rPh>
    <phoneticPr fontId="4"/>
  </si>
  <si>
    <t>本郷</t>
  </si>
  <si>
    <t>中山文庫</t>
    <rPh sb="0" eb="1">
      <t>ナカ</t>
    </rPh>
    <rPh sb="1" eb="2">
      <t>ヤマ</t>
    </rPh>
    <rPh sb="2" eb="4">
      <t>ブンコ</t>
    </rPh>
    <phoneticPr fontId="4"/>
  </si>
  <si>
    <t>中山文庫</t>
  </si>
  <si>
    <t>島内</t>
    <rPh sb="0" eb="2">
      <t>シマウチ</t>
    </rPh>
    <phoneticPr fontId="4"/>
  </si>
  <si>
    <t>島内</t>
  </si>
  <si>
    <t>空港</t>
    <rPh sb="0" eb="2">
      <t>クウコウ</t>
    </rPh>
    <phoneticPr fontId="4"/>
  </si>
  <si>
    <t>空港</t>
  </si>
  <si>
    <t>波田</t>
    <rPh sb="0" eb="2">
      <t>ハタ</t>
    </rPh>
    <phoneticPr fontId="4"/>
  </si>
  <si>
    <t>波田</t>
  </si>
  <si>
    <t>梓川</t>
    <rPh sb="0" eb="2">
      <t>アズサガワ</t>
    </rPh>
    <phoneticPr fontId="4"/>
  </si>
  <si>
    <t>上田市立上田</t>
    <rPh sb="0" eb="4">
      <t>ウエダシリツ</t>
    </rPh>
    <rPh sb="4" eb="6">
      <t>ウエダ</t>
    </rPh>
    <phoneticPr fontId="4"/>
  </si>
  <si>
    <t>上田市立上田</t>
  </si>
  <si>
    <t>上田市立丸子</t>
    <rPh sb="0" eb="4">
      <t>ウエダシリツ</t>
    </rPh>
    <rPh sb="4" eb="6">
      <t>マルコ</t>
    </rPh>
    <phoneticPr fontId="4"/>
  </si>
  <si>
    <t>上田市立丸子金子</t>
  </si>
  <si>
    <t>上田情報ライブラリー</t>
    <rPh sb="0" eb="2">
      <t>ウエダ</t>
    </rPh>
    <rPh sb="2" eb="4">
      <t>ジョウホウ</t>
    </rPh>
    <phoneticPr fontId="4"/>
  </si>
  <si>
    <t>上田情報ライブラリー</t>
  </si>
  <si>
    <t>上　田　市　立　真　田　</t>
    <rPh sb="0" eb="1">
      <t>ウエ</t>
    </rPh>
    <rPh sb="2" eb="3">
      <t>タ</t>
    </rPh>
    <rPh sb="4" eb="5">
      <t>シ</t>
    </rPh>
    <rPh sb="6" eb="7">
      <t>リツ</t>
    </rPh>
    <rPh sb="8" eb="9">
      <t>マコト</t>
    </rPh>
    <rPh sb="10" eb="11">
      <t>タ</t>
    </rPh>
    <phoneticPr fontId="4"/>
  </si>
  <si>
    <t>上　田　市　立　真　田　</t>
  </si>
  <si>
    <t>市立岡谷</t>
    <rPh sb="0" eb="2">
      <t>シリツ</t>
    </rPh>
    <rPh sb="2" eb="4">
      <t>オカヤ</t>
    </rPh>
    <phoneticPr fontId="4"/>
  </si>
  <si>
    <t>市立岡谷</t>
  </si>
  <si>
    <t>飯田市立中央</t>
    <rPh sb="0" eb="3">
      <t>イイダシ</t>
    </rPh>
    <rPh sb="3" eb="4">
      <t>リツ</t>
    </rPh>
    <phoneticPr fontId="4"/>
  </si>
  <si>
    <t>飯田市立中央</t>
  </si>
  <si>
    <t>羽場分館</t>
    <rPh sb="0" eb="2">
      <t>ハバ</t>
    </rPh>
    <rPh sb="2" eb="4">
      <t>ブンカン</t>
    </rPh>
    <phoneticPr fontId="4"/>
  </si>
  <si>
    <t>上郷</t>
  </si>
  <si>
    <t>丸山分館</t>
    <rPh sb="0" eb="2">
      <t>マルヤマ</t>
    </rPh>
    <rPh sb="2" eb="4">
      <t>ブンカン</t>
    </rPh>
    <phoneticPr fontId="4"/>
  </si>
  <si>
    <t>鼎</t>
  </si>
  <si>
    <t>東野分館</t>
    <rPh sb="0" eb="2">
      <t>ヒガシノ</t>
    </rPh>
    <rPh sb="2" eb="4">
      <t>ブンカン</t>
    </rPh>
    <phoneticPr fontId="4"/>
  </si>
  <si>
    <t>羽場分館</t>
  </si>
  <si>
    <t>座光寺分館</t>
    <rPh sb="0" eb="1">
      <t>ザ</t>
    </rPh>
    <rPh sb="1" eb="2">
      <t>コウ</t>
    </rPh>
    <rPh sb="2" eb="3">
      <t>ジ</t>
    </rPh>
    <rPh sb="3" eb="5">
      <t>ブンカン</t>
    </rPh>
    <phoneticPr fontId="4"/>
  </si>
  <si>
    <t>丸山分館</t>
  </si>
  <si>
    <t>松尾分館</t>
    <rPh sb="0" eb="2">
      <t>マツオ</t>
    </rPh>
    <rPh sb="2" eb="4">
      <t>ブンカン</t>
    </rPh>
    <phoneticPr fontId="4"/>
  </si>
  <si>
    <t>東野分館</t>
  </si>
  <si>
    <t>下久堅分館</t>
    <rPh sb="0" eb="1">
      <t>シモ</t>
    </rPh>
    <rPh sb="1" eb="2">
      <t>ヒサ</t>
    </rPh>
    <rPh sb="2" eb="3">
      <t>ケン</t>
    </rPh>
    <rPh sb="3" eb="5">
      <t>ブンカン</t>
    </rPh>
    <phoneticPr fontId="4"/>
  </si>
  <si>
    <t>座光寺分館</t>
  </si>
  <si>
    <t>上久堅分館</t>
    <rPh sb="0" eb="1">
      <t>ウエ</t>
    </rPh>
    <rPh sb="1" eb="2">
      <t>ヒサ</t>
    </rPh>
    <rPh sb="2" eb="3">
      <t>ケン</t>
    </rPh>
    <rPh sb="3" eb="5">
      <t>ブンカン</t>
    </rPh>
    <phoneticPr fontId="4"/>
  </si>
  <si>
    <t>松尾分館</t>
  </si>
  <si>
    <t>千代分館</t>
    <rPh sb="0" eb="2">
      <t>チヨ</t>
    </rPh>
    <rPh sb="2" eb="4">
      <t>ブンカン</t>
    </rPh>
    <phoneticPr fontId="4"/>
  </si>
  <si>
    <t>下久堅分館</t>
  </si>
  <si>
    <t>龍江分館</t>
    <rPh sb="0" eb="1">
      <t>タツ</t>
    </rPh>
    <rPh sb="1" eb="2">
      <t>エ</t>
    </rPh>
    <rPh sb="2" eb="4">
      <t>ブンカン</t>
    </rPh>
    <phoneticPr fontId="4"/>
  </si>
  <si>
    <t>上久堅分館</t>
  </si>
  <si>
    <t>竜丘分館</t>
    <rPh sb="0" eb="1">
      <t>タツ</t>
    </rPh>
    <rPh sb="1" eb="2">
      <t>オカ</t>
    </rPh>
    <rPh sb="2" eb="4">
      <t>ブンカン</t>
    </rPh>
    <phoneticPr fontId="4"/>
  </si>
  <si>
    <t>千代分館</t>
  </si>
  <si>
    <t>川路分館</t>
    <rPh sb="0" eb="2">
      <t>カワジ</t>
    </rPh>
    <rPh sb="2" eb="4">
      <t>ブンカン</t>
    </rPh>
    <phoneticPr fontId="4"/>
  </si>
  <si>
    <t>龍江分館</t>
  </si>
  <si>
    <t>三穂分館</t>
    <rPh sb="0" eb="1">
      <t>ミ</t>
    </rPh>
    <rPh sb="1" eb="2">
      <t>ホ</t>
    </rPh>
    <rPh sb="2" eb="4">
      <t>ブンカン</t>
    </rPh>
    <phoneticPr fontId="4"/>
  </si>
  <si>
    <t>竜丘分館</t>
  </si>
  <si>
    <t>山本分館</t>
    <rPh sb="0" eb="2">
      <t>ヤマモト</t>
    </rPh>
    <rPh sb="2" eb="4">
      <t>ブンカン</t>
    </rPh>
    <phoneticPr fontId="4"/>
  </si>
  <si>
    <t>川路分館</t>
  </si>
  <si>
    <t>伊賀良分館</t>
    <rPh sb="0" eb="2">
      <t>イガ</t>
    </rPh>
    <rPh sb="2" eb="3">
      <t>ヨ</t>
    </rPh>
    <rPh sb="3" eb="5">
      <t>ブンカン</t>
    </rPh>
    <phoneticPr fontId="4"/>
  </si>
  <si>
    <t>三穂分館</t>
  </si>
  <si>
    <t>上村分館</t>
    <rPh sb="0" eb="2">
      <t>カミムラ</t>
    </rPh>
    <rPh sb="2" eb="4">
      <t>ブンカン</t>
    </rPh>
    <phoneticPr fontId="4"/>
  </si>
  <si>
    <t>山本分館</t>
  </si>
  <si>
    <t>南信濃分館</t>
    <rPh sb="0" eb="1">
      <t>ミナミ</t>
    </rPh>
    <rPh sb="1" eb="3">
      <t>シナノ</t>
    </rPh>
    <rPh sb="3" eb="5">
      <t>ブンカン</t>
    </rPh>
    <phoneticPr fontId="4"/>
  </si>
  <si>
    <t>伊賀良分館</t>
  </si>
  <si>
    <t>飯田市立上郷</t>
    <rPh sb="0" eb="4">
      <t>イイダシリツ</t>
    </rPh>
    <rPh sb="4" eb="5">
      <t>ウエ</t>
    </rPh>
    <rPh sb="5" eb="6">
      <t>サト</t>
    </rPh>
    <phoneticPr fontId="4"/>
  </si>
  <si>
    <t>上村分館</t>
  </si>
  <si>
    <t>飯田市立鼎</t>
    <rPh sb="0" eb="4">
      <t>イイダシリツ</t>
    </rPh>
    <rPh sb="4" eb="5">
      <t>カナエ</t>
    </rPh>
    <phoneticPr fontId="4"/>
  </si>
  <si>
    <t>南信濃分館</t>
  </si>
  <si>
    <t>諏訪市</t>
    <rPh sb="0" eb="3">
      <t>スワシ</t>
    </rPh>
    <phoneticPr fontId="4"/>
  </si>
  <si>
    <t>諏訪市</t>
  </si>
  <si>
    <t>信州風樹文庫</t>
    <rPh sb="0" eb="2">
      <t>シンシュウ</t>
    </rPh>
    <rPh sb="2" eb="3">
      <t>カゼ</t>
    </rPh>
    <rPh sb="3" eb="4">
      <t>ジュ</t>
    </rPh>
    <rPh sb="4" eb="6">
      <t>ブンコ</t>
    </rPh>
    <phoneticPr fontId="4"/>
  </si>
  <si>
    <t>信州風樹文庫</t>
  </si>
  <si>
    <t>市立須坂</t>
    <rPh sb="0" eb="2">
      <t>シリツ</t>
    </rPh>
    <rPh sb="2" eb="4">
      <t>スザカ</t>
    </rPh>
    <phoneticPr fontId="4"/>
  </si>
  <si>
    <t>市立須坂</t>
  </si>
  <si>
    <t>市立小諸</t>
    <rPh sb="0" eb="2">
      <t>シリツ</t>
    </rPh>
    <rPh sb="2" eb="4">
      <t>コモロ</t>
    </rPh>
    <phoneticPr fontId="4"/>
  </si>
  <si>
    <t>市立小諸</t>
  </si>
  <si>
    <t>伊那市立伊那</t>
    <rPh sb="0" eb="4">
      <t>イナシリツ</t>
    </rPh>
    <rPh sb="4" eb="6">
      <t>イナ</t>
    </rPh>
    <phoneticPr fontId="4"/>
  </si>
  <si>
    <t>伊那市立伊那</t>
  </si>
  <si>
    <t>伊那市立高遠町</t>
    <rPh sb="0" eb="4">
      <t>イナシリツ</t>
    </rPh>
    <rPh sb="4" eb="6">
      <t>タカトオ</t>
    </rPh>
    <rPh sb="6" eb="7">
      <t>マチ</t>
    </rPh>
    <phoneticPr fontId="4"/>
  </si>
  <si>
    <t>伊那市立高遠町</t>
  </si>
  <si>
    <t>駒ケ根市立</t>
    <rPh sb="0" eb="3">
      <t>コマガネ</t>
    </rPh>
    <rPh sb="3" eb="5">
      <t>シリツ</t>
    </rPh>
    <phoneticPr fontId="4"/>
  </si>
  <si>
    <t>駒ケ根市立</t>
  </si>
  <si>
    <t>東伊那分館</t>
    <rPh sb="0" eb="1">
      <t>ヒガシ</t>
    </rPh>
    <rPh sb="1" eb="3">
      <t>イナ</t>
    </rPh>
    <rPh sb="3" eb="5">
      <t>ブンカン</t>
    </rPh>
    <phoneticPr fontId="4"/>
  </si>
  <si>
    <t>東伊那分館</t>
  </si>
  <si>
    <t>中沢分館</t>
    <rPh sb="0" eb="2">
      <t>ナカザワ</t>
    </rPh>
    <rPh sb="2" eb="4">
      <t>ブンカン</t>
    </rPh>
    <phoneticPr fontId="4"/>
  </si>
  <si>
    <t>中沢分館</t>
  </si>
  <si>
    <t>中野市立</t>
    <rPh sb="0" eb="4">
      <t>ナカノシリツ</t>
    </rPh>
    <phoneticPr fontId="4"/>
  </si>
  <si>
    <t>中野市立</t>
  </si>
  <si>
    <t>北部分館</t>
    <rPh sb="0" eb="2">
      <t>ホクブ</t>
    </rPh>
    <rPh sb="2" eb="3">
      <t>ブン</t>
    </rPh>
    <rPh sb="3" eb="4">
      <t>カン</t>
    </rPh>
    <phoneticPr fontId="4"/>
  </si>
  <si>
    <t>北部分館</t>
  </si>
  <si>
    <t>西部分館</t>
    <rPh sb="0" eb="2">
      <t>セイブ</t>
    </rPh>
    <rPh sb="2" eb="3">
      <t>ブン</t>
    </rPh>
    <rPh sb="3" eb="4">
      <t>カン</t>
    </rPh>
    <phoneticPr fontId="4"/>
  </si>
  <si>
    <t>西部分館</t>
  </si>
  <si>
    <t>豊田分館</t>
    <rPh sb="0" eb="2">
      <t>トヨダ</t>
    </rPh>
    <rPh sb="2" eb="3">
      <t>ブン</t>
    </rPh>
    <rPh sb="3" eb="4">
      <t>カン</t>
    </rPh>
    <phoneticPr fontId="4"/>
  </si>
  <si>
    <t>豊田分館</t>
  </si>
  <si>
    <t>市立大町</t>
    <rPh sb="0" eb="2">
      <t>シリツ</t>
    </rPh>
    <rPh sb="2" eb="4">
      <t>オオマチ</t>
    </rPh>
    <phoneticPr fontId="4"/>
  </si>
  <si>
    <t>市立大町</t>
  </si>
  <si>
    <t>市立飯山</t>
    <rPh sb="0" eb="2">
      <t>シリツ</t>
    </rPh>
    <rPh sb="2" eb="4">
      <t>イイヤマ</t>
    </rPh>
    <phoneticPr fontId="4"/>
  </si>
  <si>
    <t>市立飯山</t>
  </si>
  <si>
    <t>茅野市</t>
    <rPh sb="0" eb="3">
      <t>チノシリツ</t>
    </rPh>
    <phoneticPr fontId="4"/>
  </si>
  <si>
    <t>茅野市</t>
  </si>
  <si>
    <t>塩尻市立</t>
    <rPh sb="0" eb="4">
      <t>シオジリシリツ</t>
    </rPh>
    <phoneticPr fontId="4"/>
  </si>
  <si>
    <t>塩尻市立</t>
  </si>
  <si>
    <t>広丘図書館</t>
    <phoneticPr fontId="4"/>
  </si>
  <si>
    <t>広丘図書館</t>
  </si>
  <si>
    <t>北小野分館</t>
    <rPh sb="0" eb="1">
      <t>キタ</t>
    </rPh>
    <rPh sb="1" eb="3">
      <t>オノ</t>
    </rPh>
    <rPh sb="3" eb="5">
      <t>ブンカン</t>
    </rPh>
    <phoneticPr fontId="4"/>
  </si>
  <si>
    <t>北小野分館</t>
  </si>
  <si>
    <t>片丘分館</t>
    <rPh sb="0" eb="1">
      <t>カタオカ</t>
    </rPh>
    <rPh sb="1" eb="2">
      <t>オカ</t>
    </rPh>
    <rPh sb="2" eb="4">
      <t>ブンカン</t>
    </rPh>
    <phoneticPr fontId="4"/>
  </si>
  <si>
    <t>片丘分館</t>
  </si>
  <si>
    <t>塩尻東分館</t>
    <rPh sb="0" eb="2">
      <t>シオジリ</t>
    </rPh>
    <rPh sb="2" eb="3">
      <t>ヒガシ</t>
    </rPh>
    <rPh sb="3" eb="5">
      <t>ブンカン</t>
    </rPh>
    <phoneticPr fontId="4"/>
  </si>
  <si>
    <t>塩尻東分館</t>
  </si>
  <si>
    <t>宗賀分館</t>
    <rPh sb="0" eb="1">
      <t>ソウ</t>
    </rPh>
    <rPh sb="1" eb="2">
      <t>ガ</t>
    </rPh>
    <rPh sb="2" eb="4">
      <t>ブンカン</t>
    </rPh>
    <phoneticPr fontId="4"/>
  </si>
  <si>
    <t>宗賀分館</t>
  </si>
  <si>
    <t>洗馬分館</t>
    <rPh sb="0" eb="1">
      <t>セバ</t>
    </rPh>
    <rPh sb="1" eb="2">
      <t>ウマ</t>
    </rPh>
    <rPh sb="2" eb="4">
      <t>ブンカン</t>
    </rPh>
    <phoneticPr fontId="4"/>
  </si>
  <si>
    <t>洗馬分館</t>
  </si>
  <si>
    <t>吉田分館</t>
    <rPh sb="0" eb="2">
      <t>ヨシダ</t>
    </rPh>
    <rPh sb="2" eb="4">
      <t>ブンカン</t>
    </rPh>
    <phoneticPr fontId="4"/>
  </si>
  <si>
    <t>吉田分館</t>
  </si>
  <si>
    <t>楢川分館</t>
    <rPh sb="0" eb="2">
      <t>ナラカワ</t>
    </rPh>
    <rPh sb="2" eb="4">
      <t>ブンカン</t>
    </rPh>
    <phoneticPr fontId="4"/>
  </si>
  <si>
    <t>楢川分館</t>
  </si>
  <si>
    <t>佐久市立中央</t>
    <rPh sb="0" eb="4">
      <t>サクシリツ</t>
    </rPh>
    <rPh sb="4" eb="6">
      <t>チュウオウ</t>
    </rPh>
    <phoneticPr fontId="4"/>
  </si>
  <si>
    <t>佐久市中央</t>
  </si>
  <si>
    <t>サングリモ中込</t>
    <rPh sb="5" eb="7">
      <t>ナカゴミ</t>
    </rPh>
    <phoneticPr fontId="4"/>
  </si>
  <si>
    <t>サングリモ中込</t>
  </si>
  <si>
    <t>佐久市立臼田</t>
    <rPh sb="0" eb="4">
      <t>サクシリツ</t>
    </rPh>
    <rPh sb="4" eb="6">
      <t>ウスダ</t>
    </rPh>
    <phoneticPr fontId="4"/>
  </si>
  <si>
    <t>佐久市立臼田</t>
  </si>
  <si>
    <t>佐久市立浅科</t>
    <rPh sb="0" eb="4">
      <t>サクシリツ</t>
    </rPh>
    <rPh sb="4" eb="6">
      <t>アサシナ</t>
    </rPh>
    <phoneticPr fontId="4"/>
  </si>
  <si>
    <t>佐久市立浅科</t>
  </si>
  <si>
    <t>佐久市立望月</t>
    <rPh sb="0" eb="4">
      <t>サクシリツ</t>
    </rPh>
    <rPh sb="4" eb="6">
      <t>モチヅキ</t>
    </rPh>
    <phoneticPr fontId="4"/>
  </si>
  <si>
    <t>佐久市立望月</t>
  </si>
  <si>
    <t>千曲市立更埴</t>
    <rPh sb="0" eb="2">
      <t>チクマ</t>
    </rPh>
    <rPh sb="2" eb="4">
      <t>シリツ</t>
    </rPh>
    <rPh sb="4" eb="6">
      <t>コウショク</t>
    </rPh>
    <phoneticPr fontId="4"/>
  </si>
  <si>
    <t>千曲市立更埴</t>
  </si>
  <si>
    <t>更埴西</t>
    <rPh sb="0" eb="2">
      <t>コウショク</t>
    </rPh>
    <rPh sb="2" eb="3">
      <t>ニシ</t>
    </rPh>
    <phoneticPr fontId="4"/>
  </si>
  <si>
    <t>千曲市立更埴西</t>
  </si>
  <si>
    <t>千曲市立戸倉</t>
    <rPh sb="0" eb="2">
      <t>チクマシ</t>
    </rPh>
    <rPh sb="2" eb="3">
      <t>シ</t>
    </rPh>
    <rPh sb="3" eb="4">
      <t>リツ</t>
    </rPh>
    <rPh sb="4" eb="6">
      <t>トグラ</t>
    </rPh>
    <phoneticPr fontId="4"/>
  </si>
  <si>
    <t>千曲市立戸倉</t>
  </si>
  <si>
    <t>東御市立</t>
    <rPh sb="0" eb="1">
      <t>トウ</t>
    </rPh>
    <rPh sb="1" eb="2">
      <t>オン</t>
    </rPh>
    <rPh sb="2" eb="4">
      <t>サクシリツ</t>
    </rPh>
    <phoneticPr fontId="4"/>
  </si>
  <si>
    <t>東御市立</t>
  </si>
  <si>
    <t>安曇野市中央</t>
    <rPh sb="4" eb="6">
      <t>チュウオウ</t>
    </rPh>
    <phoneticPr fontId="4"/>
  </si>
  <si>
    <t>安曇野市中央</t>
  </si>
  <si>
    <t>豊科</t>
  </si>
  <si>
    <t>三郷</t>
  </si>
  <si>
    <t>堀金</t>
  </si>
  <si>
    <t>明科</t>
  </si>
  <si>
    <t>小海町</t>
    <rPh sb="0" eb="3">
      <t>コウミマチ</t>
    </rPh>
    <phoneticPr fontId="4"/>
  </si>
  <si>
    <t>小海町</t>
  </si>
  <si>
    <t>佐久穂町立</t>
    <rPh sb="0" eb="2">
      <t>サク</t>
    </rPh>
    <rPh sb="2" eb="3">
      <t>ホ</t>
    </rPh>
    <rPh sb="3" eb="4">
      <t>マチリツ</t>
    </rPh>
    <rPh sb="4" eb="5">
      <t>リツ</t>
    </rPh>
    <phoneticPr fontId="4"/>
  </si>
  <si>
    <t>佐久穂町</t>
  </si>
  <si>
    <t>軽井沢町立中軽井沢</t>
    <rPh sb="0" eb="3">
      <t>カルイザワ</t>
    </rPh>
    <rPh sb="3" eb="5">
      <t>マチリツ</t>
    </rPh>
    <rPh sb="5" eb="6">
      <t>ナカ</t>
    </rPh>
    <rPh sb="6" eb="9">
      <t>カルイザワ</t>
    </rPh>
    <phoneticPr fontId="4"/>
  </si>
  <si>
    <t>軽井沢町立</t>
  </si>
  <si>
    <t>軽井沢町立離山</t>
    <rPh sb="0" eb="3">
      <t>カルイザワ</t>
    </rPh>
    <rPh sb="3" eb="5">
      <t>マチリツ</t>
    </rPh>
    <rPh sb="5" eb="6">
      <t>ハナ</t>
    </rPh>
    <rPh sb="6" eb="7">
      <t>ヤマ</t>
    </rPh>
    <phoneticPr fontId="4"/>
  </si>
  <si>
    <t>御代田町立</t>
    <rPh sb="0" eb="3">
      <t>ミヨタ</t>
    </rPh>
    <rPh sb="3" eb="4">
      <t>チョウ</t>
    </rPh>
    <rPh sb="4" eb="5">
      <t>リツ</t>
    </rPh>
    <phoneticPr fontId="4"/>
  </si>
  <si>
    <t>御代田町立</t>
  </si>
  <si>
    <t>下諏訪町立</t>
    <rPh sb="0" eb="3">
      <t>シモスワ</t>
    </rPh>
    <rPh sb="3" eb="5">
      <t>マチリツ</t>
    </rPh>
    <phoneticPr fontId="4"/>
  </si>
  <si>
    <t>下諏訪町立</t>
  </si>
  <si>
    <t>富士見町</t>
    <rPh sb="0" eb="4">
      <t>フジミマチ</t>
    </rPh>
    <phoneticPr fontId="4"/>
  </si>
  <si>
    <t>富士見町</t>
  </si>
  <si>
    <t>辰野町立辰野</t>
    <rPh sb="0" eb="2">
      <t>タツノ</t>
    </rPh>
    <rPh sb="2" eb="4">
      <t>チョウリツ</t>
    </rPh>
    <rPh sb="4" eb="6">
      <t>タツノ</t>
    </rPh>
    <phoneticPr fontId="4"/>
  </si>
  <si>
    <t>辰野町立辰野</t>
  </si>
  <si>
    <t>辰野町立小野　</t>
    <rPh sb="0" eb="2">
      <t>タツノ</t>
    </rPh>
    <rPh sb="2" eb="4">
      <t>チョウリツ</t>
    </rPh>
    <rPh sb="4" eb="6">
      <t>オノ</t>
    </rPh>
    <phoneticPr fontId="4"/>
  </si>
  <si>
    <t>小野図書館</t>
  </si>
  <si>
    <t>箕輪町</t>
    <rPh sb="0" eb="3">
      <t>ミノワマチ</t>
    </rPh>
    <phoneticPr fontId="4"/>
  </si>
  <si>
    <t>箕輪町</t>
  </si>
  <si>
    <t>飯島町</t>
    <rPh sb="0" eb="3">
      <t>イイジママチ</t>
    </rPh>
    <phoneticPr fontId="4"/>
  </si>
  <si>
    <t>飯島町</t>
  </si>
  <si>
    <t>松川町</t>
    <rPh sb="0" eb="3">
      <t>マツカワマチ</t>
    </rPh>
    <phoneticPr fontId="4"/>
  </si>
  <si>
    <t>松川町</t>
  </si>
  <si>
    <t>高森町立</t>
    <rPh sb="0" eb="2">
      <t>タカモリ</t>
    </rPh>
    <rPh sb="2" eb="4">
      <t>マチリツ</t>
    </rPh>
    <phoneticPr fontId="4"/>
  </si>
  <si>
    <t>高森町立</t>
  </si>
  <si>
    <t>阿南町立</t>
    <rPh sb="0" eb="2">
      <t>アナン</t>
    </rPh>
    <rPh sb="2" eb="4">
      <t>マチリツ</t>
    </rPh>
    <phoneticPr fontId="4"/>
  </si>
  <si>
    <t>阿南町立</t>
  </si>
  <si>
    <t>木曽町</t>
    <rPh sb="2" eb="3">
      <t>マチ</t>
    </rPh>
    <phoneticPr fontId="4"/>
  </si>
  <si>
    <t>木曽町</t>
  </si>
  <si>
    <t>池田町</t>
    <rPh sb="0" eb="2">
      <t>イケダ</t>
    </rPh>
    <rPh sb="2" eb="3">
      <t>マチリツ</t>
    </rPh>
    <phoneticPr fontId="4"/>
  </si>
  <si>
    <t>池田町</t>
  </si>
  <si>
    <t>坂城町立</t>
    <rPh sb="0" eb="2">
      <t>サカキ</t>
    </rPh>
    <rPh sb="2" eb="4">
      <t>マチリツ</t>
    </rPh>
    <phoneticPr fontId="4"/>
  </si>
  <si>
    <t>坂城町立</t>
  </si>
  <si>
    <t>小布施町立</t>
    <rPh sb="0" eb="3">
      <t>オブセ</t>
    </rPh>
    <rPh sb="3" eb="5">
      <t>マチリツ</t>
    </rPh>
    <phoneticPr fontId="4"/>
  </si>
  <si>
    <t>小布施町立</t>
  </si>
  <si>
    <t>山ノ内町立蟻川</t>
    <rPh sb="0" eb="3">
      <t>ヤマノウチ</t>
    </rPh>
    <rPh sb="3" eb="5">
      <t>マチリツ</t>
    </rPh>
    <rPh sb="5" eb="6">
      <t>アリ</t>
    </rPh>
    <rPh sb="6" eb="7">
      <t>カワ</t>
    </rPh>
    <phoneticPr fontId="4"/>
  </si>
  <si>
    <t>山ノ内町立蟻川</t>
  </si>
  <si>
    <t>川上村文化センター</t>
    <rPh sb="0" eb="3">
      <t>カワカミムラ</t>
    </rPh>
    <rPh sb="3" eb="5">
      <t>ブンカ</t>
    </rPh>
    <phoneticPr fontId="4"/>
  </si>
  <si>
    <t>川上村文化センター</t>
  </si>
  <si>
    <t>南牧村</t>
    <rPh sb="0" eb="3">
      <t>ミナミマキムラ</t>
    </rPh>
    <phoneticPr fontId="4"/>
  </si>
  <si>
    <t>南牧村</t>
  </si>
  <si>
    <t>南相木村立ふれあい</t>
    <rPh sb="0" eb="4">
      <t>ミナミマキムラ</t>
    </rPh>
    <rPh sb="4" eb="5">
      <t>リツ</t>
    </rPh>
    <phoneticPr fontId="4"/>
  </si>
  <si>
    <t>南相木村立</t>
  </si>
  <si>
    <t>青木村</t>
    <rPh sb="0" eb="2">
      <t>アオキ</t>
    </rPh>
    <rPh sb="2" eb="3">
      <t>ムラ</t>
    </rPh>
    <phoneticPr fontId="4"/>
  </si>
  <si>
    <t>青木村</t>
  </si>
  <si>
    <t>原村</t>
    <rPh sb="0" eb="2">
      <t>ハラムラ</t>
    </rPh>
    <phoneticPr fontId="4"/>
  </si>
  <si>
    <t>原村</t>
  </si>
  <si>
    <t>南箕輪村</t>
    <rPh sb="0" eb="1">
      <t>ミナミ</t>
    </rPh>
    <rPh sb="1" eb="3">
      <t>ミノワ</t>
    </rPh>
    <rPh sb="3" eb="4">
      <t>ムラ</t>
    </rPh>
    <phoneticPr fontId="4"/>
  </si>
  <si>
    <t>南箕輪村</t>
  </si>
  <si>
    <t>中川村</t>
    <rPh sb="0" eb="3">
      <t>ナカガワムラ</t>
    </rPh>
    <phoneticPr fontId="4"/>
  </si>
  <si>
    <t>中川村</t>
  </si>
  <si>
    <t>宮田村</t>
    <rPh sb="0" eb="2">
      <t>ミヤタ</t>
    </rPh>
    <rPh sb="2" eb="3">
      <t>ムラ</t>
    </rPh>
    <phoneticPr fontId="4"/>
  </si>
  <si>
    <t>宮田村</t>
  </si>
  <si>
    <t>阿智村</t>
    <rPh sb="0" eb="3">
      <t>アチムラ</t>
    </rPh>
    <phoneticPr fontId="4"/>
  </si>
  <si>
    <t>阿智村</t>
  </si>
  <si>
    <t>根羽村立</t>
    <rPh sb="0" eb="2">
      <t>ネバ</t>
    </rPh>
    <rPh sb="2" eb="3">
      <t>ムラ</t>
    </rPh>
    <rPh sb="3" eb="4">
      <t>マチリツ</t>
    </rPh>
    <phoneticPr fontId="4"/>
  </si>
  <si>
    <t>根羽村立</t>
  </si>
  <si>
    <t>下條村立</t>
    <rPh sb="0" eb="2">
      <t>シモジョウ</t>
    </rPh>
    <rPh sb="2" eb="3">
      <t>ムラ</t>
    </rPh>
    <rPh sb="3" eb="4">
      <t>マチリツ</t>
    </rPh>
    <phoneticPr fontId="4"/>
  </si>
  <si>
    <t>下條村立</t>
  </si>
  <si>
    <t>天龍村</t>
    <rPh sb="0" eb="2">
      <t>テンリュウ</t>
    </rPh>
    <rPh sb="2" eb="3">
      <t>ムラ</t>
    </rPh>
    <phoneticPr fontId="4"/>
  </si>
  <si>
    <t>天龍村</t>
  </si>
  <si>
    <t>喬木村立椋鳩十記念</t>
    <rPh sb="0" eb="2">
      <t>タカギ</t>
    </rPh>
    <rPh sb="2" eb="3">
      <t>ムラ</t>
    </rPh>
    <rPh sb="3" eb="4">
      <t>マチリツ</t>
    </rPh>
    <rPh sb="4" eb="5">
      <t>ムク</t>
    </rPh>
    <rPh sb="5" eb="6">
      <t>ハト</t>
    </rPh>
    <rPh sb="6" eb="7">
      <t>ジュウ</t>
    </rPh>
    <rPh sb="7" eb="9">
      <t>キネン</t>
    </rPh>
    <phoneticPr fontId="4"/>
  </si>
  <si>
    <t>喬木村立椋鳩十記念</t>
  </si>
  <si>
    <t>豊丘村</t>
    <rPh sb="0" eb="2">
      <t>トヨオカ</t>
    </rPh>
    <rPh sb="2" eb="3">
      <t>ムラ</t>
    </rPh>
    <phoneticPr fontId="4"/>
  </si>
  <si>
    <t>豊丘村</t>
  </si>
  <si>
    <t>山形村</t>
    <rPh sb="0" eb="2">
      <t>ヤマガタ</t>
    </rPh>
    <rPh sb="2" eb="3">
      <t>ムラ</t>
    </rPh>
    <phoneticPr fontId="4"/>
  </si>
  <si>
    <t>山形村</t>
  </si>
  <si>
    <t>村立朝日村</t>
    <rPh sb="0" eb="1">
      <t>ムラ</t>
    </rPh>
    <rPh sb="1" eb="2">
      <t>マチリツ</t>
    </rPh>
    <rPh sb="2" eb="4">
      <t>アサヒ</t>
    </rPh>
    <rPh sb="4" eb="5">
      <t>ムラ</t>
    </rPh>
    <phoneticPr fontId="4"/>
  </si>
  <si>
    <t>村立朝日村</t>
  </si>
  <si>
    <t>筑北村</t>
    <rPh sb="0" eb="1">
      <t>チク</t>
    </rPh>
    <rPh sb="1" eb="3">
      <t>キタムラ</t>
    </rPh>
    <phoneticPr fontId="4"/>
  </si>
  <si>
    <t>筑北村</t>
  </si>
  <si>
    <t>松川村</t>
    <rPh sb="0" eb="2">
      <t>マツカワ</t>
    </rPh>
    <rPh sb="2" eb="3">
      <t>ムラ</t>
    </rPh>
    <phoneticPr fontId="4"/>
  </si>
  <si>
    <t>松川村</t>
  </si>
  <si>
    <t>白馬村</t>
    <rPh sb="0" eb="3">
      <t>ハクバムラ</t>
    </rPh>
    <phoneticPr fontId="4"/>
  </si>
  <si>
    <t>白馬村</t>
  </si>
  <si>
    <t>小谷村</t>
    <rPh sb="0" eb="3">
      <t>オタリムラ</t>
    </rPh>
    <phoneticPr fontId="4"/>
  </si>
  <si>
    <t>小谷村</t>
  </si>
  <si>
    <t>ライブラリー８２</t>
    <phoneticPr fontId="4"/>
  </si>
  <si>
    <t>ライブラリー８２</t>
  </si>
  <si>
    <t>合計</t>
    <rPh sb="0" eb="2">
      <t>ゴウケイ</t>
    </rPh>
    <phoneticPr fontId="4"/>
  </si>
  <si>
    <t>※1 図書館費は、臨時雇用以外の人件費を含む自治体と含めない自治体があるため、人件費を含まない金額としました。</t>
    <rPh sb="3" eb="6">
      <t>トショカン</t>
    </rPh>
    <rPh sb="6" eb="7">
      <t>ヒ</t>
    </rPh>
    <rPh sb="9" eb="11">
      <t>リンジ</t>
    </rPh>
    <rPh sb="11" eb="13">
      <t>コヨウ</t>
    </rPh>
    <rPh sb="13" eb="15">
      <t>イガイ</t>
    </rPh>
    <rPh sb="16" eb="19">
      <t>ジンケンヒ</t>
    </rPh>
    <rPh sb="20" eb="21">
      <t>フク</t>
    </rPh>
    <rPh sb="22" eb="25">
      <t>ジチタイ</t>
    </rPh>
    <rPh sb="26" eb="27">
      <t>フク</t>
    </rPh>
    <rPh sb="30" eb="33">
      <t>ジチタイ</t>
    </rPh>
    <rPh sb="39" eb="42">
      <t>ジンケンヒ</t>
    </rPh>
    <rPh sb="43" eb="44">
      <t>フク</t>
    </rPh>
    <rPh sb="47" eb="49">
      <t>キンガク</t>
    </rPh>
    <phoneticPr fontId="4"/>
  </si>
  <si>
    <t>※2 人口1人当図書費：令和２年度予算額のうち図書費/県人口</t>
    <rPh sb="3" eb="5">
      <t>ジンコウ</t>
    </rPh>
    <rPh sb="6" eb="7">
      <t>ニン</t>
    </rPh>
    <rPh sb="7" eb="8">
      <t>アタ</t>
    </rPh>
    <rPh sb="8" eb="11">
      <t>トショヒ</t>
    </rPh>
    <rPh sb="12" eb="14">
      <t>レイワ</t>
    </rPh>
    <rPh sb="15" eb="16">
      <t>ネン</t>
    </rPh>
    <rPh sb="16" eb="17">
      <t>ド</t>
    </rPh>
    <rPh sb="17" eb="20">
      <t>ヨサンガク</t>
    </rPh>
    <rPh sb="23" eb="26">
      <t>トショヒ</t>
    </rPh>
    <rPh sb="27" eb="28">
      <t>ケン</t>
    </rPh>
    <rPh sb="28" eb="30">
      <t>ジンコウ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</si>
</sst>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#,##0_ ;[Red]\-#,##0\ "/>
    <numFmt numFmtId="178" formatCode="#,##0_ "/>
    <numFmt numFmtId="179" formatCode="#,##0_);[Red]\(#,##0\)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9"/>
      <color theme="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" fillId="0" borderId="0" applyFill="0" applyProtection="0"/>
    <xf numFmtId="38" fontId="9" fillId="0" borderId="0" applyFont="0" applyFill="0" applyBorder="0" applyAlignment="0" applyProtection="0">
      <alignment vertical="center"/>
    </xf>
    <xf numFmtId="0" fontId="1" fillId="0" borderId="0"/>
  </cellStyleXfs>
  <cellXfs count="193">
    <xf numFmtId="0" fontId="0" fillId="0" borderId="0" xfId="0"/>
    <xf numFmtId="38" fontId="2" fillId="0" borderId="0" xfId="1" applyFont="1" applyBorder="1" applyAlignment="1"/>
    <xf numFmtId="38" fontId="5" fillId="0" borderId="0" xfId="1" applyFont="1" applyBorder="1" applyAlignment="1"/>
    <xf numFmtId="38" fontId="6" fillId="0" borderId="0" xfId="1" applyFont="1" applyAlignment="1">
      <alignment horizontal="right"/>
    </xf>
    <xf numFmtId="176" fontId="6" fillId="0" borderId="0" xfId="1" applyNumberFormat="1" applyFont="1" applyAlignment="1">
      <alignment horizontal="right"/>
    </xf>
    <xf numFmtId="0" fontId="6" fillId="0" borderId="0" xfId="0" applyFont="1"/>
    <xf numFmtId="38" fontId="6" fillId="0" borderId="1" xfId="1" applyFont="1" applyBorder="1" applyAlignment="1">
      <alignment horizontal="distributed"/>
    </xf>
    <xf numFmtId="38" fontId="7" fillId="0" borderId="1" xfId="1" applyFont="1" applyBorder="1" applyAlignment="1">
      <alignment horizontal="distributed"/>
    </xf>
    <xf numFmtId="38" fontId="6" fillId="0" borderId="10" xfId="1" applyFont="1" applyBorder="1" applyAlignment="1">
      <alignment horizontal="center" vertical="center"/>
    </xf>
    <xf numFmtId="38" fontId="6" fillId="0" borderId="15" xfId="1" applyFont="1" applyBorder="1" applyAlignment="1">
      <alignment horizontal="center" vertical="center" wrapText="1"/>
    </xf>
    <xf numFmtId="38" fontId="6" fillId="0" borderId="15" xfId="1" applyFont="1" applyBorder="1" applyAlignment="1">
      <alignment horizontal="center" vertical="center"/>
    </xf>
    <xf numFmtId="38" fontId="6" fillId="0" borderId="9" xfId="1" applyFont="1" applyBorder="1" applyAlignment="1">
      <alignment horizontal="center" vertical="center"/>
    </xf>
    <xf numFmtId="38" fontId="6" fillId="0" borderId="16" xfId="1" applyFont="1" applyBorder="1" applyAlignment="1">
      <alignment horizontal="center" vertical="center" wrapText="1"/>
    </xf>
    <xf numFmtId="38" fontId="8" fillId="0" borderId="17" xfId="1" applyFont="1" applyBorder="1" applyAlignment="1">
      <alignment horizontal="right" vertical="center"/>
    </xf>
    <xf numFmtId="38" fontId="8" fillId="0" borderId="11" xfId="1" applyFont="1" applyBorder="1" applyAlignment="1">
      <alignment horizontal="right" vertical="center"/>
    </xf>
    <xf numFmtId="38" fontId="8" fillId="0" borderId="18" xfId="1" applyFont="1" applyBorder="1" applyAlignment="1">
      <alignment horizontal="right" vertical="center"/>
    </xf>
    <xf numFmtId="38" fontId="8" fillId="0" borderId="19" xfId="1" applyFont="1" applyBorder="1" applyAlignment="1">
      <alignment horizontal="right" vertical="center"/>
    </xf>
    <xf numFmtId="38" fontId="8" fillId="0" borderId="20" xfId="1" applyFont="1" applyBorder="1" applyAlignment="1">
      <alignment horizontal="right" vertical="center"/>
    </xf>
    <xf numFmtId="176" fontId="8" fillId="0" borderId="21" xfId="1" applyNumberFormat="1" applyFont="1" applyFill="1" applyBorder="1" applyAlignment="1">
      <alignment horizontal="right" vertical="center" textRotation="255" wrapText="1"/>
    </xf>
    <xf numFmtId="177" fontId="6" fillId="0" borderId="22" xfId="1" applyNumberFormat="1" applyFont="1" applyBorder="1" applyAlignment="1">
      <alignment horizontal="right" vertical="center" shrinkToFit="1"/>
    </xf>
    <xf numFmtId="177" fontId="6" fillId="0" borderId="23" xfId="1" applyNumberFormat="1" applyFont="1" applyBorder="1" applyAlignment="1">
      <alignment horizontal="right" vertical="center"/>
    </xf>
    <xf numFmtId="177" fontId="6" fillId="0" borderId="24" xfId="1" applyNumberFormat="1" applyFont="1" applyBorder="1" applyAlignment="1">
      <alignment horizontal="right" vertical="center"/>
    </xf>
    <xf numFmtId="177" fontId="6" fillId="0" borderId="22" xfId="1" applyNumberFormat="1" applyFont="1" applyBorder="1" applyAlignment="1">
      <alignment horizontal="right" vertical="center"/>
    </xf>
    <xf numFmtId="38" fontId="6" fillId="0" borderId="24" xfId="1" applyFont="1" applyBorder="1" applyAlignment="1">
      <alignment horizontal="right" vertical="center"/>
    </xf>
    <xf numFmtId="176" fontId="6" fillId="0" borderId="25" xfId="0" applyNumberFormat="1" applyFont="1" applyBorder="1" applyAlignment="1">
      <alignment horizontal="center" vertical="center"/>
    </xf>
    <xf numFmtId="0" fontId="6" fillId="0" borderId="8" xfId="2" applyFont="1" applyBorder="1" applyAlignment="1" applyProtection="1">
      <alignment horizontal="distributed" vertical="center"/>
      <protection locked="0"/>
    </xf>
    <xf numFmtId="0" fontId="6" fillId="0" borderId="25" xfId="2" applyFont="1" applyBorder="1" applyAlignment="1" applyProtection="1">
      <alignment horizontal="distributed" vertical="center" justifyLastLine="1" shrinkToFit="1"/>
      <protection locked="0"/>
    </xf>
    <xf numFmtId="0" fontId="6" fillId="0" borderId="7" xfId="2" applyFont="1" applyBorder="1" applyAlignment="1" applyProtection="1">
      <alignment horizontal="distributed" vertical="center" justifyLastLine="1" shrinkToFit="1"/>
      <protection locked="0"/>
    </xf>
    <xf numFmtId="0" fontId="6" fillId="0" borderId="13" xfId="2" applyFont="1" applyBorder="1" applyAlignment="1" applyProtection="1">
      <alignment horizontal="distributed" vertical="center"/>
      <protection locked="0"/>
    </xf>
    <xf numFmtId="0" fontId="6" fillId="0" borderId="3" xfId="2" applyFont="1" applyBorder="1" applyAlignment="1" applyProtection="1">
      <alignment horizontal="distributed" vertical="center" justifyLastLine="1" shrinkToFit="1"/>
      <protection locked="0"/>
    </xf>
    <xf numFmtId="0" fontId="6" fillId="0" borderId="21" xfId="2" applyFont="1" applyBorder="1" applyAlignment="1" applyProtection="1">
      <alignment horizontal="distributed" vertical="center"/>
      <protection locked="0"/>
    </xf>
    <xf numFmtId="177" fontId="6" fillId="0" borderId="22" xfId="1" applyNumberFormat="1" applyFont="1" applyFill="1" applyBorder="1" applyAlignment="1">
      <alignment horizontal="right" vertical="center"/>
    </xf>
    <xf numFmtId="177" fontId="6" fillId="0" borderId="23" xfId="1" applyNumberFormat="1" applyFont="1" applyFill="1" applyBorder="1" applyAlignment="1">
      <alignment horizontal="right" vertical="center"/>
    </xf>
    <xf numFmtId="177" fontId="6" fillId="0" borderId="24" xfId="1" applyNumberFormat="1" applyFont="1" applyFill="1" applyBorder="1" applyAlignment="1">
      <alignment horizontal="right" vertical="center"/>
    </xf>
    <xf numFmtId="176" fontId="6" fillId="0" borderId="25" xfId="0" applyNumberFormat="1" applyFont="1" applyBorder="1" applyAlignment="1">
      <alignment horizontal="right" vertical="center"/>
    </xf>
    <xf numFmtId="0" fontId="6" fillId="0" borderId="3" xfId="2" applyFont="1" applyBorder="1" applyAlignment="1" applyProtection="1">
      <alignment horizontal="distributed" vertical="center" justifyLastLine="1"/>
      <protection locked="0"/>
    </xf>
    <xf numFmtId="0" fontId="6" fillId="0" borderId="25" xfId="2" applyFont="1" applyBorder="1" applyAlignment="1" applyProtection="1">
      <alignment horizontal="distributed" vertical="center"/>
      <protection locked="0"/>
    </xf>
    <xf numFmtId="0" fontId="6" fillId="0" borderId="25" xfId="2" applyFont="1" applyBorder="1" applyAlignment="1" applyProtection="1">
      <alignment horizontal="distributed" vertical="center" justifyLastLine="1"/>
      <protection locked="0"/>
    </xf>
    <xf numFmtId="0" fontId="6" fillId="0" borderId="7" xfId="2" applyFont="1" applyBorder="1" applyAlignment="1" applyProtection="1">
      <alignment horizontal="distributed" vertical="center"/>
      <protection locked="0"/>
    </xf>
    <xf numFmtId="177" fontId="6" fillId="0" borderId="27" xfId="1" applyNumberFormat="1" applyFont="1" applyBorder="1" applyAlignment="1">
      <alignment horizontal="right" vertical="center"/>
    </xf>
    <xf numFmtId="0" fontId="6" fillId="0" borderId="17" xfId="2" applyFont="1" applyBorder="1" applyAlignment="1" applyProtection="1">
      <alignment horizontal="distributed" vertical="center"/>
      <protection locked="0"/>
    </xf>
    <xf numFmtId="0" fontId="6" fillId="0" borderId="7" xfId="2" applyFont="1" applyBorder="1" applyAlignment="1" applyProtection="1">
      <alignment horizontal="distributed" vertical="center" justifyLastLine="1"/>
      <protection locked="0"/>
    </xf>
    <xf numFmtId="177" fontId="6" fillId="0" borderId="28" xfId="1" applyNumberFormat="1" applyFont="1" applyBorder="1" applyAlignment="1">
      <alignment horizontal="right" vertical="center"/>
    </xf>
    <xf numFmtId="38" fontId="6" fillId="0" borderId="24" xfId="1" applyFont="1" applyFill="1" applyBorder="1" applyAlignment="1">
      <alignment horizontal="right" vertical="center"/>
    </xf>
    <xf numFmtId="177" fontId="6" fillId="0" borderId="23" xfId="1" applyNumberFormat="1" applyFont="1" applyBorder="1" applyAlignment="1">
      <alignment vertical="center"/>
    </xf>
    <xf numFmtId="38" fontId="6" fillId="0" borderId="24" xfId="1" applyFont="1" applyBorder="1" applyAlignment="1">
      <alignment vertical="center"/>
    </xf>
    <xf numFmtId="177" fontId="6" fillId="0" borderId="10" xfId="1" applyNumberFormat="1" applyFont="1" applyBorder="1" applyAlignment="1">
      <alignment horizontal="right" vertical="center"/>
    </xf>
    <xf numFmtId="177" fontId="6" fillId="0" borderId="11" xfId="1" applyNumberFormat="1" applyFont="1" applyBorder="1" applyAlignment="1">
      <alignment vertical="center"/>
    </xf>
    <xf numFmtId="38" fontId="6" fillId="0" borderId="28" xfId="1" applyFont="1" applyBorder="1" applyAlignment="1">
      <alignment vertical="center"/>
    </xf>
    <xf numFmtId="177" fontId="6" fillId="0" borderId="16" xfId="1" applyNumberFormat="1" applyFont="1" applyBorder="1" applyAlignment="1">
      <alignment horizontal="right" vertical="center"/>
    </xf>
    <xf numFmtId="177" fontId="6" fillId="0" borderId="26" xfId="1" applyNumberFormat="1" applyFont="1" applyBorder="1" applyAlignment="1">
      <alignment horizontal="right" vertical="center"/>
    </xf>
    <xf numFmtId="177" fontId="6" fillId="0" borderId="15" xfId="1" applyNumberFormat="1" applyFont="1" applyBorder="1" applyAlignment="1">
      <alignment horizontal="right" vertical="center"/>
    </xf>
    <xf numFmtId="0" fontId="6" fillId="0" borderId="13" xfId="2" applyFont="1" applyFill="1" applyBorder="1"/>
    <xf numFmtId="0" fontId="6" fillId="0" borderId="13" xfId="2" applyFont="1" applyBorder="1" applyAlignment="1" applyProtection="1">
      <alignment horizontal="distributed" vertical="center" justifyLastLine="1"/>
      <protection locked="0"/>
    </xf>
    <xf numFmtId="0" fontId="6" fillId="0" borderId="8" xfId="2" applyFont="1" applyFill="1" applyBorder="1"/>
    <xf numFmtId="0" fontId="6" fillId="0" borderId="25" xfId="2" applyFont="1" applyBorder="1" applyAlignment="1">
      <alignment horizontal="distributed" vertical="center"/>
    </xf>
    <xf numFmtId="0" fontId="6" fillId="0" borderId="13" xfId="2" applyFont="1" applyBorder="1" applyAlignment="1" applyProtection="1">
      <alignment vertical="center"/>
      <protection locked="0"/>
    </xf>
    <xf numFmtId="0" fontId="6" fillId="0" borderId="6" xfId="2" applyFont="1" applyBorder="1" applyAlignment="1" applyProtection="1">
      <alignment horizontal="distributed" vertical="center"/>
      <protection locked="0"/>
    </xf>
    <xf numFmtId="0" fontId="6" fillId="0" borderId="6" xfId="2" applyFont="1" applyBorder="1" applyAlignment="1">
      <alignment horizontal="distributed" vertical="center"/>
    </xf>
    <xf numFmtId="0" fontId="6" fillId="0" borderId="21" xfId="2" applyFont="1" applyBorder="1" applyAlignment="1" applyProtection="1">
      <alignment vertical="center"/>
      <protection locked="0"/>
    </xf>
    <xf numFmtId="177" fontId="6" fillId="0" borderId="20" xfId="1" applyNumberFormat="1" applyFont="1" applyBorder="1" applyAlignment="1">
      <alignment horizontal="right" vertical="center"/>
    </xf>
    <xf numFmtId="177" fontId="6" fillId="0" borderId="11" xfId="1" applyNumberFormat="1" applyFont="1" applyBorder="1" applyAlignment="1">
      <alignment horizontal="right" vertical="center"/>
    </xf>
    <xf numFmtId="38" fontId="6" fillId="0" borderId="28" xfId="1" applyFont="1" applyBorder="1" applyAlignment="1">
      <alignment horizontal="right" vertical="center"/>
    </xf>
    <xf numFmtId="177" fontId="6" fillId="0" borderId="0" xfId="1" applyNumberFormat="1" applyFont="1" applyAlignment="1">
      <alignment horizontal="right" vertical="center"/>
    </xf>
    <xf numFmtId="38" fontId="6" fillId="0" borderId="25" xfId="1" applyFont="1" applyBorder="1" applyAlignment="1">
      <alignment horizontal="right" vertical="center"/>
    </xf>
    <xf numFmtId="177" fontId="6" fillId="0" borderId="14" xfId="1" applyNumberFormat="1" applyFont="1" applyBorder="1" applyAlignment="1">
      <alignment horizontal="right" vertical="center"/>
    </xf>
    <xf numFmtId="177" fontId="6" fillId="0" borderId="29" xfId="1" applyNumberFormat="1" applyFont="1" applyBorder="1" applyAlignment="1">
      <alignment horizontal="right" vertical="center"/>
    </xf>
    <xf numFmtId="38" fontId="6" fillId="0" borderId="27" xfId="1" applyFont="1" applyBorder="1" applyAlignment="1">
      <alignment horizontal="right" vertical="center"/>
    </xf>
    <xf numFmtId="176" fontId="6" fillId="0" borderId="7" xfId="0" applyNumberFormat="1" applyFont="1" applyBorder="1" applyAlignment="1">
      <alignment horizontal="right" vertical="center"/>
    </xf>
    <xf numFmtId="38" fontId="6" fillId="0" borderId="30" xfId="1" applyFont="1" applyBorder="1" applyAlignment="1">
      <alignment horizontal="right" vertical="center" shrinkToFit="1"/>
    </xf>
    <xf numFmtId="38" fontId="6" fillId="0" borderId="32" xfId="1" applyFont="1" applyBorder="1" applyAlignment="1">
      <alignment horizontal="right" vertical="center" shrinkToFit="1"/>
    </xf>
    <xf numFmtId="0" fontId="6" fillId="0" borderId="0" xfId="4" applyFont="1"/>
    <xf numFmtId="38" fontId="6" fillId="0" borderId="0" xfId="1" applyFont="1" applyBorder="1" applyAlignment="1">
      <alignment horizontal="right"/>
    </xf>
    <xf numFmtId="38" fontId="6" fillId="0" borderId="0" xfId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/>
    </xf>
    <xf numFmtId="176" fontId="6" fillId="0" borderId="0" xfId="0" applyNumberFormat="1" applyFont="1" applyAlignment="1">
      <alignment horizontal="right"/>
    </xf>
    <xf numFmtId="0" fontId="7" fillId="0" borderId="0" xfId="4" applyFont="1"/>
    <xf numFmtId="178" fontId="10" fillId="0" borderId="0" xfId="0" applyNumberFormat="1" applyFont="1" applyBorder="1" applyAlignment="1">
      <alignment horizontal="right"/>
    </xf>
    <xf numFmtId="0" fontId="10" fillId="0" borderId="0" xfId="0" applyFont="1" applyBorder="1"/>
    <xf numFmtId="38" fontId="10" fillId="0" borderId="0" xfId="1" applyFont="1" applyBorder="1" applyAlignment="1"/>
    <xf numFmtId="38" fontId="10" fillId="0" borderId="0" xfId="3" applyFont="1" applyBorder="1" applyAlignment="1">
      <alignment horizontal="right" vertical="center"/>
    </xf>
    <xf numFmtId="177" fontId="10" fillId="0" borderId="0" xfId="1" applyNumberFormat="1" applyFont="1" applyBorder="1" applyAlignment="1">
      <alignment horizontal="right" vertical="center" shrinkToFit="1"/>
    </xf>
    <xf numFmtId="177" fontId="10" fillId="0" borderId="0" xfId="0" applyNumberFormat="1" applyFont="1" applyBorder="1"/>
    <xf numFmtId="38" fontId="10" fillId="0" borderId="0" xfId="0" applyNumberFormat="1" applyFont="1" applyBorder="1"/>
    <xf numFmtId="0" fontId="10" fillId="0" borderId="0" xfId="2" applyFont="1" applyBorder="1" applyAlignment="1" applyProtection="1">
      <alignment horizontal="distributed" vertical="center"/>
      <protection locked="0"/>
    </xf>
    <xf numFmtId="0" fontId="10" fillId="0" borderId="0" xfId="2" applyFont="1" applyBorder="1" applyAlignment="1" applyProtection="1">
      <alignment horizontal="distributed" vertical="center" shrinkToFit="1"/>
      <protection locked="0"/>
    </xf>
    <xf numFmtId="0" fontId="10" fillId="0" borderId="0" xfId="2" applyFont="1" applyBorder="1" applyAlignment="1" applyProtection="1">
      <alignment horizontal="distributed" vertical="center" justifyLastLine="1"/>
      <protection locked="0"/>
    </xf>
    <xf numFmtId="0" fontId="10" fillId="0" borderId="0" xfId="2" applyFont="1" applyFill="1" applyBorder="1"/>
    <xf numFmtId="0" fontId="10" fillId="0" borderId="0" xfId="2" applyFont="1" applyBorder="1" applyAlignment="1">
      <alignment horizontal="distributed" vertical="center"/>
    </xf>
    <xf numFmtId="38" fontId="10" fillId="0" borderId="0" xfId="3" applyFont="1" applyBorder="1" applyAlignment="1">
      <alignment vertical="center"/>
    </xf>
    <xf numFmtId="0" fontId="10" fillId="0" borderId="0" xfId="2" applyFont="1" applyBorder="1" applyAlignment="1" applyProtection="1">
      <alignment vertical="center"/>
      <protection locked="0"/>
    </xf>
    <xf numFmtId="0" fontId="10" fillId="0" borderId="0" xfId="2" applyFont="1" applyFill="1" applyBorder="1" applyAlignment="1">
      <alignment horizontal="distributed" vertical="center"/>
    </xf>
    <xf numFmtId="179" fontId="10" fillId="0" borderId="0" xfId="4" applyNumberFormat="1" applyFont="1" applyBorder="1" applyAlignment="1">
      <alignment horizontal="right" vertical="center"/>
    </xf>
    <xf numFmtId="178" fontId="10" fillId="0" borderId="0" xfId="0" applyNumberFormat="1" applyFont="1" applyBorder="1"/>
    <xf numFmtId="38" fontId="6" fillId="0" borderId="10" xfId="1" applyFont="1" applyBorder="1" applyAlignment="1">
      <alignment horizontal="center" vertical="center"/>
    </xf>
    <xf numFmtId="0" fontId="6" fillId="0" borderId="30" xfId="4" applyFont="1" applyBorder="1" applyAlignment="1">
      <alignment horizontal="distributed" vertical="center"/>
    </xf>
    <xf numFmtId="0" fontId="6" fillId="0" borderId="31" xfId="4" applyFont="1" applyBorder="1" applyAlignment="1">
      <alignment horizontal="distributed" vertical="center"/>
    </xf>
    <xf numFmtId="0" fontId="6" fillId="0" borderId="4" xfId="2" applyFont="1" applyFill="1" applyBorder="1" applyAlignment="1">
      <alignment horizontal="distributed" vertical="center"/>
    </xf>
    <xf numFmtId="0" fontId="6" fillId="0" borderId="6" xfId="2" applyFont="1" applyFill="1" applyBorder="1" applyAlignment="1">
      <alignment horizontal="distributed" vertical="center"/>
    </xf>
    <xf numFmtId="0" fontId="10" fillId="0" borderId="0" xfId="2" applyFont="1" applyBorder="1" applyAlignment="1" applyProtection="1">
      <alignment horizontal="distributed" vertical="center"/>
      <protection locked="0"/>
    </xf>
    <xf numFmtId="0" fontId="10" fillId="0" borderId="0" xfId="2" applyFont="1" applyBorder="1" applyAlignment="1">
      <alignment vertical="center"/>
    </xf>
    <xf numFmtId="0" fontId="6" fillId="0" borderId="7" xfId="2" applyFont="1" applyFill="1" applyBorder="1" applyAlignment="1">
      <alignment horizontal="distributed" vertical="center"/>
    </xf>
    <xf numFmtId="0" fontId="6" fillId="0" borderId="4" xfId="2" applyFont="1" applyFill="1" applyBorder="1" applyAlignment="1">
      <alignment horizontal="distributed" vertical="center" shrinkToFit="1"/>
    </xf>
    <xf numFmtId="0" fontId="6" fillId="0" borderId="6" xfId="2" applyFont="1" applyFill="1" applyBorder="1" applyAlignment="1">
      <alignment horizontal="distributed" vertical="center" shrinkToFit="1"/>
    </xf>
    <xf numFmtId="0" fontId="10" fillId="0" borderId="0" xfId="2" applyFont="1" applyBorder="1" applyAlignment="1" applyProtection="1">
      <alignment horizontal="distributed" vertical="center" shrinkToFit="1"/>
      <protection locked="0"/>
    </xf>
    <xf numFmtId="0" fontId="6" fillId="0" borderId="4" xfId="2" applyFont="1" applyBorder="1" applyAlignment="1" applyProtection="1">
      <alignment horizontal="distributed" vertical="center" shrinkToFit="1"/>
      <protection locked="0"/>
    </xf>
    <xf numFmtId="0" fontId="6" fillId="0" borderId="6" xfId="2" applyFont="1" applyBorder="1" applyAlignment="1" applyProtection="1">
      <alignment horizontal="distributed" vertical="center" shrinkToFit="1"/>
      <protection locked="0"/>
    </xf>
    <xf numFmtId="0" fontId="10" fillId="0" borderId="0" xfId="2" applyFont="1" applyFill="1" applyBorder="1" applyAlignment="1" applyProtection="1">
      <alignment horizontal="distributed" vertical="center"/>
      <protection locked="0"/>
    </xf>
    <xf numFmtId="0" fontId="10" fillId="0" borderId="0" xfId="2" applyFont="1" applyFill="1" applyBorder="1" applyAlignment="1">
      <alignment vertical="center"/>
    </xf>
    <xf numFmtId="0" fontId="6" fillId="0" borderId="5" xfId="2" applyFont="1" applyFill="1" applyBorder="1" applyAlignment="1">
      <alignment horizontal="distributed" vertical="center" shrinkToFit="1"/>
    </xf>
    <xf numFmtId="0" fontId="6" fillId="0" borderId="25" xfId="2" applyFont="1" applyFill="1" applyBorder="1" applyAlignment="1">
      <alignment horizontal="distributed" vertical="center"/>
    </xf>
    <xf numFmtId="0" fontId="6" fillId="0" borderId="17" xfId="2" applyFont="1" applyFill="1" applyBorder="1" applyAlignment="1">
      <alignment horizontal="distributed" vertical="center" shrinkToFit="1"/>
    </xf>
    <xf numFmtId="0" fontId="6" fillId="0" borderId="12" xfId="2" applyFont="1" applyFill="1" applyBorder="1" applyAlignment="1">
      <alignment horizontal="distributed" vertical="center" shrinkToFit="1"/>
    </xf>
    <xf numFmtId="0" fontId="10" fillId="0" borderId="0" xfId="2" applyFont="1" applyFill="1" applyBorder="1" applyAlignment="1" applyProtection="1">
      <alignment horizontal="distributed" vertical="center" shrinkToFit="1"/>
      <protection locked="0"/>
    </xf>
    <xf numFmtId="178" fontId="10" fillId="0" borderId="0" xfId="1" applyNumberFormat="1" applyFont="1" applyBorder="1" applyAlignment="1">
      <alignment horizontal="right" vertical="center" wrapText="1"/>
    </xf>
    <xf numFmtId="0" fontId="6" fillId="0" borderId="2" xfId="2" applyFont="1" applyFill="1" applyBorder="1" applyAlignment="1">
      <alignment horizontal="distributed" vertical="center"/>
    </xf>
    <xf numFmtId="0" fontId="6" fillId="0" borderId="3" xfId="2" applyFont="1" applyFill="1" applyBorder="1" applyAlignment="1">
      <alignment horizontal="distributed" vertical="center"/>
    </xf>
    <xf numFmtId="177" fontId="6" fillId="0" borderId="14" xfId="1" applyNumberFormat="1" applyFont="1" applyBorder="1" applyAlignment="1">
      <alignment horizontal="right" vertical="center"/>
    </xf>
    <xf numFmtId="177" fontId="6" fillId="0" borderId="11" xfId="1" applyNumberFormat="1" applyFont="1" applyBorder="1" applyAlignment="1">
      <alignment horizontal="right" vertical="center"/>
    </xf>
    <xf numFmtId="38" fontId="6" fillId="0" borderId="27" xfId="1" applyFont="1" applyBorder="1" applyAlignment="1">
      <alignment horizontal="right" vertical="center"/>
    </xf>
    <xf numFmtId="38" fontId="6" fillId="0" borderId="28" xfId="1" applyFont="1" applyBorder="1" applyAlignment="1">
      <alignment horizontal="right" vertical="center"/>
    </xf>
    <xf numFmtId="177" fontId="6" fillId="0" borderId="26" xfId="1" applyNumberFormat="1" applyFont="1" applyBorder="1" applyAlignment="1">
      <alignment horizontal="right" vertical="center"/>
    </xf>
    <xf numFmtId="177" fontId="6" fillId="0" borderId="20" xfId="1" applyNumberFormat="1" applyFont="1" applyBorder="1" applyAlignment="1">
      <alignment horizontal="right" vertical="center"/>
    </xf>
    <xf numFmtId="177" fontId="6" fillId="0" borderId="27" xfId="1" applyNumberFormat="1" applyFont="1" applyBorder="1" applyAlignment="1">
      <alignment horizontal="right" vertical="center"/>
    </xf>
    <xf numFmtId="177" fontId="6" fillId="0" borderId="28" xfId="1" applyNumberFormat="1" applyFont="1" applyBorder="1" applyAlignment="1">
      <alignment horizontal="right" vertical="center"/>
    </xf>
    <xf numFmtId="176" fontId="6" fillId="0" borderId="7" xfId="0" applyNumberFormat="1" applyFont="1" applyBorder="1" applyAlignment="1">
      <alignment horizontal="right" vertical="center"/>
    </xf>
    <xf numFmtId="176" fontId="6" fillId="0" borderId="21" xfId="0" applyNumberFormat="1" applyFont="1" applyBorder="1" applyAlignment="1">
      <alignment horizontal="right" vertical="center"/>
    </xf>
    <xf numFmtId="38" fontId="10" fillId="0" borderId="0" xfId="1" applyFont="1" applyBorder="1" applyAlignment="1">
      <alignment horizontal="right" vertical="center"/>
    </xf>
    <xf numFmtId="0" fontId="6" fillId="0" borderId="4" xfId="2" applyFont="1" applyFill="1" applyBorder="1" applyAlignment="1" applyProtection="1">
      <alignment horizontal="distributed" vertical="center" shrinkToFit="1"/>
      <protection locked="0"/>
    </xf>
    <xf numFmtId="0" fontId="6" fillId="0" borderId="6" xfId="2" applyFont="1" applyFill="1" applyBorder="1" applyAlignment="1" applyProtection="1">
      <alignment horizontal="distributed" vertical="center" shrinkToFit="1"/>
      <protection locked="0"/>
    </xf>
    <xf numFmtId="38" fontId="10" fillId="0" borderId="0" xfId="1" applyFont="1" applyBorder="1" applyAlignment="1">
      <alignment horizontal="right"/>
    </xf>
    <xf numFmtId="177" fontId="6" fillId="0" borderId="15" xfId="1" applyNumberFormat="1" applyFont="1" applyBorder="1" applyAlignment="1">
      <alignment horizontal="right" vertical="center"/>
    </xf>
    <xf numFmtId="38" fontId="6" fillId="0" borderId="16" xfId="1" applyFont="1" applyBorder="1" applyAlignment="1">
      <alignment horizontal="right" vertical="center"/>
    </xf>
    <xf numFmtId="177" fontId="6" fillId="0" borderId="10" xfId="1" applyNumberFormat="1" applyFont="1" applyBorder="1" applyAlignment="1">
      <alignment horizontal="right" vertical="center"/>
    </xf>
    <xf numFmtId="177" fontId="6" fillId="0" borderId="16" xfId="1" applyNumberFormat="1" applyFont="1" applyBorder="1" applyAlignment="1">
      <alignment horizontal="right" vertical="center"/>
    </xf>
    <xf numFmtId="176" fontId="6" fillId="0" borderId="13" xfId="0" applyNumberFormat="1" applyFont="1" applyBorder="1" applyAlignment="1">
      <alignment horizontal="right" vertical="center"/>
    </xf>
    <xf numFmtId="0" fontId="6" fillId="0" borderId="2" xfId="2" applyFont="1" applyBorder="1" applyAlignment="1" applyProtection="1">
      <alignment horizontal="distributed" vertical="center"/>
      <protection locked="0"/>
    </xf>
    <xf numFmtId="0" fontId="6" fillId="0" borderId="6" xfId="2" applyFont="1" applyBorder="1" applyAlignment="1" applyProtection="1">
      <alignment horizontal="distributed" vertical="center"/>
      <protection locked="0"/>
    </xf>
    <xf numFmtId="0" fontId="6" fillId="0" borderId="4" xfId="2" applyFont="1" applyBorder="1" applyAlignment="1" applyProtection="1">
      <alignment horizontal="distributed" vertical="center"/>
      <protection locked="0"/>
    </xf>
    <xf numFmtId="0" fontId="6" fillId="0" borderId="6" xfId="2" applyFont="1" applyBorder="1"/>
    <xf numFmtId="179" fontId="6" fillId="0" borderId="7" xfId="0" applyNumberFormat="1" applyFont="1" applyBorder="1" applyAlignment="1">
      <alignment horizontal="right" vertical="center"/>
    </xf>
    <xf numFmtId="179" fontId="6" fillId="0" borderId="13" xfId="0" applyNumberFormat="1" applyFont="1" applyBorder="1" applyAlignment="1">
      <alignment horizontal="right" vertical="center"/>
    </xf>
    <xf numFmtId="179" fontId="6" fillId="0" borderId="21" xfId="0" applyNumberFormat="1" applyFont="1" applyBorder="1" applyAlignment="1">
      <alignment horizontal="right" vertical="center"/>
    </xf>
    <xf numFmtId="0" fontId="6" fillId="0" borderId="2" xfId="2" applyFont="1" applyBorder="1" applyAlignment="1" applyProtection="1">
      <alignment horizontal="distributed" vertical="center" shrinkToFit="1"/>
      <protection locked="0"/>
    </xf>
    <xf numFmtId="0" fontId="6" fillId="0" borderId="3" xfId="2" applyFont="1" applyBorder="1"/>
    <xf numFmtId="0" fontId="10" fillId="0" borderId="0" xfId="2" applyFont="1" applyBorder="1"/>
    <xf numFmtId="0" fontId="6" fillId="0" borderId="3" xfId="2" applyFont="1" applyBorder="1" applyAlignment="1" applyProtection="1">
      <alignment horizontal="distributed" vertical="center"/>
      <protection locked="0"/>
    </xf>
    <xf numFmtId="0" fontId="6" fillId="0" borderId="3" xfId="2" applyFont="1" applyBorder="1" applyAlignment="1" applyProtection="1">
      <alignment horizontal="distributed" vertical="center" shrinkToFit="1"/>
      <protection locked="0"/>
    </xf>
    <xf numFmtId="0" fontId="6" fillId="0" borderId="6" xfId="2" applyFont="1" applyBorder="1" applyAlignment="1">
      <alignment vertical="center"/>
    </xf>
    <xf numFmtId="177" fontId="6" fillId="0" borderId="14" xfId="1" applyNumberFormat="1" applyFont="1" applyFill="1" applyBorder="1" applyAlignment="1">
      <alignment horizontal="right" vertical="center" shrinkToFit="1"/>
    </xf>
    <xf numFmtId="177" fontId="6" fillId="0" borderId="15" xfId="1" applyNumberFormat="1" applyFont="1" applyFill="1" applyBorder="1" applyAlignment="1">
      <alignment horizontal="right" vertical="center" shrinkToFit="1"/>
    </xf>
    <xf numFmtId="177" fontId="6" fillId="0" borderId="11" xfId="1" applyNumberFormat="1" applyFont="1" applyFill="1" applyBorder="1" applyAlignment="1">
      <alignment horizontal="right" vertical="center" shrinkToFit="1"/>
    </xf>
    <xf numFmtId="38" fontId="6" fillId="0" borderId="27" xfId="1" applyFont="1" applyFill="1" applyBorder="1" applyAlignment="1">
      <alignment horizontal="right" vertical="center" shrinkToFit="1"/>
    </xf>
    <xf numFmtId="38" fontId="6" fillId="0" borderId="16" xfId="1" applyFont="1" applyFill="1" applyBorder="1" applyAlignment="1">
      <alignment horizontal="right" vertical="center" shrinkToFit="1"/>
    </xf>
    <xf numFmtId="38" fontId="6" fillId="0" borderId="28" xfId="1" applyFont="1" applyFill="1" applyBorder="1" applyAlignment="1">
      <alignment horizontal="right" vertical="center" shrinkToFit="1"/>
    </xf>
    <xf numFmtId="177" fontId="6" fillId="0" borderId="26" xfId="1" applyNumberFormat="1" applyFont="1" applyBorder="1" applyAlignment="1">
      <alignment horizontal="right" vertical="center" wrapText="1"/>
    </xf>
    <xf numFmtId="177" fontId="6" fillId="0" borderId="10" xfId="1" applyNumberFormat="1" applyFont="1" applyBorder="1" applyAlignment="1">
      <alignment horizontal="right" vertical="center" wrapText="1"/>
    </xf>
    <xf numFmtId="177" fontId="6" fillId="0" borderId="20" xfId="1" applyNumberFormat="1" applyFont="1" applyBorder="1" applyAlignment="1">
      <alignment horizontal="right" vertical="center" wrapText="1"/>
    </xf>
    <xf numFmtId="178" fontId="10" fillId="0" borderId="0" xfId="1" applyNumberFormat="1" applyFont="1" applyBorder="1" applyAlignment="1">
      <alignment horizontal="center" vertical="center" wrapText="1"/>
    </xf>
    <xf numFmtId="176" fontId="6" fillId="0" borderId="7" xfId="0" applyNumberFormat="1" applyFont="1" applyBorder="1" applyAlignment="1">
      <alignment horizontal="center" vertical="center"/>
    </xf>
    <xf numFmtId="176" fontId="6" fillId="0" borderId="21" xfId="0" applyNumberFormat="1" applyFont="1" applyBorder="1" applyAlignment="1">
      <alignment horizontal="center" vertical="center"/>
    </xf>
    <xf numFmtId="38" fontId="10" fillId="0" borderId="0" xfId="1" applyFont="1" applyBorder="1" applyAlignment="1">
      <alignment horizontal="center" vertical="center"/>
    </xf>
    <xf numFmtId="38" fontId="6" fillId="0" borderId="2" xfId="1" applyFont="1" applyBorder="1" applyAlignment="1">
      <alignment horizontal="distributed" vertical="center" justifyLastLine="1"/>
    </xf>
    <xf numFmtId="38" fontId="6" fillId="0" borderId="3" xfId="1" applyFont="1" applyBorder="1" applyAlignment="1">
      <alignment horizontal="distributed" vertical="center" justifyLastLine="1"/>
    </xf>
    <xf numFmtId="38" fontId="6" fillId="0" borderId="8" xfId="1" applyFont="1" applyBorder="1" applyAlignment="1">
      <alignment horizontal="distributed" vertical="center" justifyLastLine="1"/>
    </xf>
    <xf numFmtId="38" fontId="6" fillId="0" borderId="9" xfId="1" applyFont="1" applyBorder="1" applyAlignment="1">
      <alignment horizontal="distributed" vertical="center" justifyLastLine="1"/>
    </xf>
    <xf numFmtId="38" fontId="6" fillId="0" borderId="17" xfId="1" applyFont="1" applyBorder="1" applyAlignment="1">
      <alignment horizontal="distributed" vertical="center" justifyLastLine="1"/>
    </xf>
    <xf numFmtId="38" fontId="6" fillId="0" borderId="12" xfId="1" applyFont="1" applyBorder="1" applyAlignment="1">
      <alignment horizontal="distributed" vertical="center" justifyLastLine="1"/>
    </xf>
    <xf numFmtId="38" fontId="6" fillId="0" borderId="4" xfId="1" applyFont="1" applyBorder="1" applyAlignment="1">
      <alignment horizontal="center" vertical="center" justifyLastLine="1"/>
    </xf>
    <xf numFmtId="38" fontId="7" fillId="0" borderId="5" xfId="1" applyFont="1" applyBorder="1" applyAlignment="1">
      <alignment horizontal="center" vertical="center" justifyLastLine="1"/>
    </xf>
    <xf numFmtId="38" fontId="7" fillId="0" borderId="6" xfId="1" applyFont="1" applyBorder="1" applyAlignment="1">
      <alignment horizontal="center" vertical="center" justifyLastLine="1"/>
    </xf>
    <xf numFmtId="176" fontId="8" fillId="0" borderId="7" xfId="1" applyNumberFormat="1" applyFont="1" applyFill="1" applyBorder="1" applyAlignment="1">
      <alignment horizontal="center" vertical="top" textRotation="255" wrapText="1"/>
    </xf>
    <xf numFmtId="176" fontId="8" fillId="0" borderId="13" xfId="1" applyNumberFormat="1" applyFont="1" applyFill="1" applyBorder="1" applyAlignment="1">
      <alignment horizontal="center" vertical="top" textRotation="255" wrapText="1"/>
    </xf>
    <xf numFmtId="38" fontId="6" fillId="0" borderId="10" xfId="1" applyFont="1" applyBorder="1" applyAlignment="1">
      <alignment horizontal="center" vertical="center"/>
    </xf>
    <xf numFmtId="38" fontId="6" fillId="0" borderId="11" xfId="1" applyFont="1" applyBorder="1" applyAlignment="1">
      <alignment horizontal="center" vertical="center"/>
    </xf>
    <xf numFmtId="38" fontId="6" fillId="0" borderId="14" xfId="1" applyFont="1" applyBorder="1" applyAlignment="1">
      <alignment horizontal="center" vertical="center"/>
    </xf>
    <xf numFmtId="38" fontId="6" fillId="0" borderId="12" xfId="1" applyFont="1" applyBorder="1" applyAlignment="1">
      <alignment horizontal="center" vertical="center"/>
    </xf>
    <xf numFmtId="38" fontId="6" fillId="0" borderId="3" xfId="1" applyFont="1" applyBorder="1" applyAlignment="1">
      <alignment horizontal="center" vertical="center"/>
    </xf>
    <xf numFmtId="38" fontId="6" fillId="0" borderId="4" xfId="1" applyFont="1" applyBorder="1" applyAlignment="1">
      <alignment horizontal="center" vertical="center"/>
    </xf>
    <xf numFmtId="38" fontId="7" fillId="0" borderId="5" xfId="1" applyFont="1" applyBorder="1" applyAlignment="1">
      <alignment horizontal="center" vertical="center"/>
    </xf>
    <xf numFmtId="38" fontId="7" fillId="0" borderId="6" xfId="1" applyFont="1" applyBorder="1" applyAlignment="1">
      <alignment horizontal="center" vertical="center"/>
    </xf>
    <xf numFmtId="38" fontId="6" fillId="0" borderId="4" xfId="1" applyFont="1" applyBorder="1" applyAlignment="1">
      <alignment horizontal="center" vertical="center" shrinkToFit="1"/>
    </xf>
    <xf numFmtId="38" fontId="7" fillId="0" borderId="6" xfId="1" applyFont="1" applyBorder="1" applyAlignment="1">
      <alignment horizontal="center" vertical="center" shrinkToFit="1"/>
    </xf>
    <xf numFmtId="38" fontId="6" fillId="0" borderId="33" xfId="1" applyFont="1" applyBorder="1" applyAlignment="1">
      <alignment horizontal="distributed"/>
    </xf>
    <xf numFmtId="38" fontId="7" fillId="0" borderId="33" xfId="1" applyFont="1" applyBorder="1" applyAlignment="1">
      <alignment horizontal="distributed"/>
    </xf>
    <xf numFmtId="38" fontId="6" fillId="0" borderId="33" xfId="1" applyFont="1" applyBorder="1" applyAlignment="1">
      <alignment horizontal="right"/>
    </xf>
    <xf numFmtId="38" fontId="1" fillId="0" borderId="33" xfId="1" applyFont="1" applyBorder="1" applyAlignment="1">
      <alignment horizontal="right"/>
    </xf>
    <xf numFmtId="176" fontId="6" fillId="0" borderId="33" xfId="1" applyNumberFormat="1" applyFont="1" applyBorder="1" applyAlignment="1">
      <alignment horizontal="right"/>
    </xf>
    <xf numFmtId="0" fontId="6" fillId="0" borderId="0" xfId="0" applyFont="1" applyBorder="1"/>
    <xf numFmtId="38" fontId="6" fillId="0" borderId="0" xfId="1" applyFont="1" applyBorder="1" applyAlignment="1">
      <alignment horizontal="distributed"/>
    </xf>
    <xf numFmtId="38" fontId="7" fillId="0" borderId="0" xfId="1" applyFont="1" applyBorder="1" applyAlignment="1">
      <alignment horizontal="distributed"/>
    </xf>
    <xf numFmtId="38" fontId="1" fillId="0" borderId="0" xfId="1" applyFont="1" applyBorder="1" applyAlignment="1">
      <alignment horizontal="right"/>
    </xf>
    <xf numFmtId="176" fontId="6" fillId="0" borderId="0" xfId="1" applyNumberFormat="1" applyFont="1" applyBorder="1" applyAlignment="1">
      <alignment horizontal="right"/>
    </xf>
  </cellXfs>
  <cellStyles count="5">
    <cellStyle name="桁区切り" xfId="1" builtinId="6"/>
    <cellStyle name="桁区切り 4" xfId="3"/>
    <cellStyle name="標準" xfId="0" builtinId="0"/>
    <cellStyle name="標準_3図書館一覧2005" xfId="2"/>
    <cellStyle name="標準_TEST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C000"/>
  </sheetPr>
  <dimension ref="A1:AC180"/>
  <sheetViews>
    <sheetView showZeros="0" tabSelected="1" view="pageBreakPreview" topLeftCell="A172" zoomScaleNormal="100" zoomScaleSheetLayoutView="100" workbookViewId="0">
      <selection activeCell="E177" sqref="E177"/>
    </sheetView>
  </sheetViews>
  <sheetFormatPr defaultRowHeight="11.25" x14ac:dyDescent="0.15"/>
  <cols>
    <col min="1" max="1" width="4.375" style="76" customWidth="1"/>
    <col min="2" max="2" width="12.25" style="76" customWidth="1"/>
    <col min="3" max="3" width="10.125" style="3" customWidth="1"/>
    <col min="4" max="4" width="8.75" style="3" customWidth="1"/>
    <col min="5" max="5" width="8" style="3" customWidth="1"/>
    <col min="6" max="6" width="12.125" style="3" customWidth="1"/>
    <col min="7" max="7" width="5.75" style="3" customWidth="1"/>
    <col min="8" max="8" width="10.125" style="3" customWidth="1"/>
    <col min="9" max="9" width="5.75" style="3" customWidth="1"/>
    <col min="10" max="10" width="11.75" style="3" customWidth="1"/>
    <col min="11" max="11" width="6.625" style="3" customWidth="1"/>
    <col min="12" max="12" width="6.75" style="3" customWidth="1"/>
    <col min="13" max="13" width="4.875" style="75" customWidth="1"/>
    <col min="14" max="18" width="9" style="78"/>
    <col min="19" max="20" width="9.75" style="78" bestFit="1" customWidth="1"/>
    <col min="21" max="29" width="9" style="78"/>
    <col min="30" max="16384" width="9" style="5"/>
  </cols>
  <sheetData>
    <row r="1" spans="1:24" ht="17.25" x14ac:dyDescent="0.2">
      <c r="A1" s="1" t="s">
        <v>0</v>
      </c>
      <c r="B1" s="2"/>
      <c r="M1" s="4"/>
    </row>
    <row r="2" spans="1:24" x14ac:dyDescent="0.15">
      <c r="A2" s="6"/>
      <c r="B2" s="7"/>
      <c r="M2" s="4"/>
    </row>
    <row r="3" spans="1:24" ht="11.25" customHeight="1" x14ac:dyDescent="0.15">
      <c r="A3" s="162" t="s">
        <v>1</v>
      </c>
      <c r="B3" s="163"/>
      <c r="C3" s="168" t="s">
        <v>2</v>
      </c>
      <c r="D3" s="169"/>
      <c r="E3" s="170"/>
      <c r="F3" s="168" t="s">
        <v>3</v>
      </c>
      <c r="G3" s="169"/>
      <c r="H3" s="169"/>
      <c r="I3" s="169"/>
      <c r="J3" s="170"/>
      <c r="K3" s="168" t="s">
        <v>4</v>
      </c>
      <c r="L3" s="170"/>
      <c r="M3" s="171" t="s">
        <v>5</v>
      </c>
    </row>
    <row r="4" spans="1:24" ht="11.25" customHeight="1" x14ac:dyDescent="0.15">
      <c r="A4" s="164"/>
      <c r="B4" s="165"/>
      <c r="C4" s="173" t="s">
        <v>6</v>
      </c>
      <c r="D4" s="174" t="s">
        <v>7</v>
      </c>
      <c r="E4" s="176" t="s">
        <v>8</v>
      </c>
      <c r="F4" s="178" t="s">
        <v>9</v>
      </c>
      <c r="G4" s="179"/>
      <c r="H4" s="179"/>
      <c r="I4" s="179"/>
      <c r="J4" s="180"/>
      <c r="K4" s="181" t="s">
        <v>10</v>
      </c>
      <c r="L4" s="182"/>
      <c r="M4" s="172"/>
    </row>
    <row r="5" spans="1:24" ht="22.5" x14ac:dyDescent="0.15">
      <c r="A5" s="164"/>
      <c r="B5" s="165"/>
      <c r="C5" s="173"/>
      <c r="D5" s="175"/>
      <c r="E5" s="177"/>
      <c r="F5" s="8" t="s">
        <v>11</v>
      </c>
      <c r="G5" s="9" t="s">
        <v>12</v>
      </c>
      <c r="H5" s="9" t="s">
        <v>13</v>
      </c>
      <c r="I5" s="10" t="s">
        <v>14</v>
      </c>
      <c r="J5" s="11" t="s">
        <v>15</v>
      </c>
      <c r="K5" s="8" t="s">
        <v>11</v>
      </c>
      <c r="L5" s="12" t="s">
        <v>16</v>
      </c>
      <c r="M5" s="172"/>
    </row>
    <row r="6" spans="1:24" ht="12" x14ac:dyDescent="0.15">
      <c r="A6" s="166"/>
      <c r="B6" s="167"/>
      <c r="C6" s="13" t="s">
        <v>17</v>
      </c>
      <c r="D6" s="14" t="s">
        <v>17</v>
      </c>
      <c r="E6" s="15" t="s">
        <v>17</v>
      </c>
      <c r="F6" s="13" t="s">
        <v>17</v>
      </c>
      <c r="G6" s="16" t="s">
        <v>17</v>
      </c>
      <c r="H6" s="14" t="s">
        <v>17</v>
      </c>
      <c r="I6" s="15" t="s">
        <v>17</v>
      </c>
      <c r="J6" s="15" t="s">
        <v>17</v>
      </c>
      <c r="K6" s="17" t="s">
        <v>17</v>
      </c>
      <c r="L6" s="15" t="s">
        <v>17</v>
      </c>
      <c r="M6" s="18" t="s">
        <v>18</v>
      </c>
      <c r="O6" s="78" t="s">
        <v>19</v>
      </c>
      <c r="R6" s="78" t="s">
        <v>20</v>
      </c>
      <c r="S6" s="161" t="s">
        <v>6</v>
      </c>
      <c r="T6" s="161" t="s">
        <v>7</v>
      </c>
      <c r="U6" s="161" t="s">
        <v>8</v>
      </c>
      <c r="W6" s="161" t="s">
        <v>21</v>
      </c>
    </row>
    <row r="7" spans="1:24" ht="22.5" customHeight="1" x14ac:dyDescent="0.15">
      <c r="A7" s="138" t="s">
        <v>22</v>
      </c>
      <c r="B7" s="139"/>
      <c r="C7" s="19">
        <v>190002335</v>
      </c>
      <c r="D7" s="20">
        <v>1045715</v>
      </c>
      <c r="E7" s="21">
        <v>160705</v>
      </c>
      <c r="F7" s="22">
        <v>34485</v>
      </c>
      <c r="G7" s="20">
        <v>3855</v>
      </c>
      <c r="H7" s="20"/>
      <c r="I7" s="20"/>
      <c r="J7" s="23">
        <f>SUM(F7:I7)</f>
        <v>38340</v>
      </c>
      <c r="K7" s="22">
        <v>30052</v>
      </c>
      <c r="L7" s="21">
        <v>3567</v>
      </c>
      <c r="M7" s="24">
        <f>(O7*1000)/R7</f>
        <v>16.924140002414578</v>
      </c>
      <c r="O7" s="79">
        <f>F7</f>
        <v>34485</v>
      </c>
      <c r="P7" s="99" t="s">
        <v>23</v>
      </c>
      <c r="Q7" s="100"/>
      <c r="R7" s="80">
        <v>2037622</v>
      </c>
      <c r="S7" s="161"/>
      <c r="T7" s="161"/>
      <c r="U7" s="161"/>
      <c r="V7" s="78" t="s">
        <v>24</v>
      </c>
      <c r="W7" s="161"/>
      <c r="X7" s="78" t="s">
        <v>20</v>
      </c>
    </row>
    <row r="8" spans="1:24" ht="22.5" customHeight="1" x14ac:dyDescent="0.15">
      <c r="A8" s="105" t="s">
        <v>25</v>
      </c>
      <c r="B8" s="139"/>
      <c r="C8" s="121">
        <v>13548547</v>
      </c>
      <c r="D8" s="117">
        <v>3787815</v>
      </c>
      <c r="E8" s="21">
        <v>258624</v>
      </c>
      <c r="F8" s="22">
        <v>33625</v>
      </c>
      <c r="G8" s="20">
        <v>1747</v>
      </c>
      <c r="H8" s="20">
        <v>1100</v>
      </c>
      <c r="I8" s="20">
        <v>580</v>
      </c>
      <c r="J8" s="23">
        <f>SUM(F8:I8)</f>
        <v>37052</v>
      </c>
      <c r="K8" s="22">
        <v>32952</v>
      </c>
      <c r="L8" s="21">
        <v>1708</v>
      </c>
      <c r="M8" s="159">
        <f>(O8*1000)/R8</f>
        <v>168.80388341070437</v>
      </c>
      <c r="O8" s="114">
        <f>F8+F9</f>
        <v>62107</v>
      </c>
      <c r="P8" s="104" t="s">
        <v>26</v>
      </c>
      <c r="Q8" s="100"/>
      <c r="R8" s="127">
        <v>367924</v>
      </c>
      <c r="S8" s="81">
        <v>190002335</v>
      </c>
      <c r="T8" s="81">
        <v>1045715</v>
      </c>
      <c r="U8" s="78">
        <v>160705</v>
      </c>
      <c r="V8" s="78">
        <v>38340</v>
      </c>
      <c r="W8" s="78">
        <v>34485</v>
      </c>
      <c r="X8" s="80">
        <v>2037622</v>
      </c>
    </row>
    <row r="9" spans="1:24" ht="22.5" customHeight="1" x14ac:dyDescent="0.15">
      <c r="A9" s="105" t="s">
        <v>27</v>
      </c>
      <c r="B9" s="139"/>
      <c r="C9" s="122"/>
      <c r="D9" s="118"/>
      <c r="E9" s="21">
        <v>378406</v>
      </c>
      <c r="F9" s="22">
        <v>28482</v>
      </c>
      <c r="G9" s="20">
        <v>1602</v>
      </c>
      <c r="H9" s="20"/>
      <c r="I9" s="20">
        <v>343</v>
      </c>
      <c r="J9" s="23">
        <f>SUM(F9:I9)</f>
        <v>30427</v>
      </c>
      <c r="K9" s="22">
        <v>27772</v>
      </c>
      <c r="L9" s="21">
        <v>1292</v>
      </c>
      <c r="M9" s="160"/>
      <c r="O9" s="114"/>
      <c r="P9" s="104" t="s">
        <v>28</v>
      </c>
      <c r="Q9" s="100"/>
      <c r="R9" s="127"/>
    </row>
    <row r="10" spans="1:24" ht="22.5" customHeight="1" x14ac:dyDescent="0.15">
      <c r="A10" s="136" t="s">
        <v>29</v>
      </c>
      <c r="B10" s="144"/>
      <c r="C10" s="121">
        <v>9993670</v>
      </c>
      <c r="D10" s="117">
        <v>3494330</v>
      </c>
      <c r="E10" s="123">
        <v>206560</v>
      </c>
      <c r="F10" s="121">
        <v>81440</v>
      </c>
      <c r="G10" s="117">
        <v>6010</v>
      </c>
      <c r="H10" s="117">
        <v>3300</v>
      </c>
      <c r="I10" s="149"/>
      <c r="J10" s="152">
        <f>SUM(F10:I10)</f>
        <v>90750</v>
      </c>
      <c r="K10" s="155">
        <v>84232</v>
      </c>
      <c r="L10" s="123">
        <v>5779</v>
      </c>
      <c r="M10" s="125">
        <f>(O10*1000)/R10</f>
        <v>340.35297411829606</v>
      </c>
      <c r="O10" s="158">
        <f>F10</f>
        <v>81440</v>
      </c>
      <c r="P10" s="99" t="s">
        <v>30</v>
      </c>
      <c r="Q10" s="100"/>
      <c r="R10" s="127">
        <v>239281</v>
      </c>
      <c r="S10" s="82">
        <f>SUM(C8:C88)</f>
        <v>73880840</v>
      </c>
      <c r="T10" s="82">
        <f>SUM(D8:D88)</f>
        <v>21382261</v>
      </c>
      <c r="U10" s="82">
        <f>SUM(E8:E88)</f>
        <v>2542556</v>
      </c>
      <c r="V10" s="83">
        <f>SUM(J8:J88)</f>
        <v>483652</v>
      </c>
      <c r="W10" s="82">
        <f>SUM(F8:F88)</f>
        <v>373199</v>
      </c>
      <c r="X10" s="83">
        <f>SUM(R8:R88)</f>
        <v>1633029</v>
      </c>
    </row>
    <row r="11" spans="1:24" ht="22.5" customHeight="1" x14ac:dyDescent="0.15">
      <c r="A11" s="25"/>
      <c r="B11" s="26" t="s">
        <v>31</v>
      </c>
      <c r="C11" s="133"/>
      <c r="D11" s="131"/>
      <c r="E11" s="134"/>
      <c r="F11" s="133"/>
      <c r="G11" s="131"/>
      <c r="H11" s="131"/>
      <c r="I11" s="150"/>
      <c r="J11" s="153"/>
      <c r="K11" s="156"/>
      <c r="L11" s="134"/>
      <c r="M11" s="135"/>
      <c r="O11" s="158"/>
      <c r="P11" s="84"/>
      <c r="Q11" s="85" t="s">
        <v>32</v>
      </c>
      <c r="R11" s="127"/>
    </row>
    <row r="12" spans="1:24" ht="22.5" customHeight="1" x14ac:dyDescent="0.15">
      <c r="A12" s="25"/>
      <c r="B12" s="26" t="s">
        <v>33</v>
      </c>
      <c r="C12" s="133"/>
      <c r="D12" s="131"/>
      <c r="E12" s="134"/>
      <c r="F12" s="133"/>
      <c r="G12" s="131"/>
      <c r="H12" s="131"/>
      <c r="I12" s="150"/>
      <c r="J12" s="153"/>
      <c r="K12" s="156"/>
      <c r="L12" s="134"/>
      <c r="M12" s="135"/>
      <c r="O12" s="158"/>
      <c r="P12" s="84"/>
      <c r="Q12" s="85" t="s">
        <v>34</v>
      </c>
      <c r="R12" s="127"/>
      <c r="S12" s="82">
        <f>SUM(C94:C132)</f>
        <v>18824107</v>
      </c>
      <c r="T12" s="82">
        <f>SUM(D94:D132)</f>
        <v>5225663</v>
      </c>
      <c r="U12" s="82">
        <f>SUM(E94:E132)</f>
        <v>626044</v>
      </c>
      <c r="V12" s="83">
        <f>SUM(J94:J132)</f>
        <v>175966</v>
      </c>
      <c r="W12" s="82">
        <f>SUM(F94:F132)</f>
        <v>125388</v>
      </c>
      <c r="X12" s="83">
        <f>SUM(R94:R132)</f>
        <v>331070</v>
      </c>
    </row>
    <row r="13" spans="1:24" ht="22.5" customHeight="1" x14ac:dyDescent="0.15">
      <c r="A13" s="25"/>
      <c r="B13" s="26" t="s">
        <v>35</v>
      </c>
      <c r="C13" s="133"/>
      <c r="D13" s="131"/>
      <c r="E13" s="134"/>
      <c r="F13" s="133"/>
      <c r="G13" s="131"/>
      <c r="H13" s="131"/>
      <c r="I13" s="150"/>
      <c r="J13" s="153"/>
      <c r="K13" s="156"/>
      <c r="L13" s="134"/>
      <c r="M13" s="135"/>
      <c r="O13" s="158"/>
      <c r="P13" s="84"/>
      <c r="Q13" s="85" t="s">
        <v>36</v>
      </c>
      <c r="R13" s="127"/>
    </row>
    <row r="14" spans="1:24" ht="22.5" customHeight="1" x14ac:dyDescent="0.15">
      <c r="A14" s="25"/>
      <c r="B14" s="27" t="s">
        <v>37</v>
      </c>
      <c r="C14" s="133"/>
      <c r="D14" s="131"/>
      <c r="E14" s="134"/>
      <c r="F14" s="133"/>
      <c r="G14" s="131"/>
      <c r="H14" s="131"/>
      <c r="I14" s="150"/>
      <c r="J14" s="153"/>
      <c r="K14" s="156"/>
      <c r="L14" s="134"/>
      <c r="M14" s="135"/>
      <c r="O14" s="158"/>
      <c r="P14" s="84"/>
      <c r="Q14" s="85" t="s">
        <v>38</v>
      </c>
      <c r="R14" s="127"/>
    </row>
    <row r="15" spans="1:24" ht="22.5" customHeight="1" x14ac:dyDescent="0.15">
      <c r="A15" s="28"/>
      <c r="B15" s="27" t="s">
        <v>39</v>
      </c>
      <c r="C15" s="133"/>
      <c r="D15" s="131"/>
      <c r="E15" s="134"/>
      <c r="F15" s="133"/>
      <c r="G15" s="131"/>
      <c r="H15" s="131"/>
      <c r="I15" s="150"/>
      <c r="J15" s="153"/>
      <c r="K15" s="156"/>
      <c r="L15" s="134"/>
      <c r="M15" s="135"/>
      <c r="O15" s="158"/>
      <c r="P15" s="84"/>
      <c r="Q15" s="85" t="s">
        <v>40</v>
      </c>
      <c r="R15" s="127"/>
      <c r="S15" s="82">
        <f>SUM(S8:S14)</f>
        <v>282707282</v>
      </c>
      <c r="T15" s="82">
        <f>SUM(T8:T14)</f>
        <v>27653639</v>
      </c>
      <c r="U15" s="82">
        <f>SUM(U8:U14)</f>
        <v>3329305</v>
      </c>
      <c r="V15" s="82">
        <f>SUM(V8:V14)</f>
        <v>697958</v>
      </c>
      <c r="W15" s="78">
        <f>SUM(W8:W12)</f>
        <v>533072</v>
      </c>
      <c r="X15" s="83">
        <f>SUM(X10:X12)</f>
        <v>1964099</v>
      </c>
    </row>
    <row r="16" spans="1:24" ht="22.5" customHeight="1" x14ac:dyDescent="0.15">
      <c r="A16" s="28"/>
      <c r="B16" s="29" t="s">
        <v>41</v>
      </c>
      <c r="C16" s="133"/>
      <c r="D16" s="131"/>
      <c r="E16" s="134"/>
      <c r="F16" s="133"/>
      <c r="G16" s="131"/>
      <c r="H16" s="131"/>
      <c r="I16" s="150"/>
      <c r="J16" s="153"/>
      <c r="K16" s="156"/>
      <c r="L16" s="134"/>
      <c r="M16" s="135"/>
      <c r="O16" s="158"/>
      <c r="P16" s="84"/>
      <c r="Q16" s="85" t="s">
        <v>42</v>
      </c>
      <c r="R16" s="127"/>
    </row>
    <row r="17" spans="1:18" ht="22.5" customHeight="1" x14ac:dyDescent="0.15">
      <c r="A17" s="28"/>
      <c r="B17" s="29" t="s">
        <v>43</v>
      </c>
      <c r="C17" s="133"/>
      <c r="D17" s="131"/>
      <c r="E17" s="134"/>
      <c r="F17" s="133"/>
      <c r="G17" s="131"/>
      <c r="H17" s="131"/>
      <c r="I17" s="150"/>
      <c r="J17" s="153"/>
      <c r="K17" s="156"/>
      <c r="L17" s="134"/>
      <c r="M17" s="135"/>
      <c r="O17" s="158"/>
      <c r="P17" s="84"/>
      <c r="Q17" s="85" t="s">
        <v>44</v>
      </c>
      <c r="R17" s="127"/>
    </row>
    <row r="18" spans="1:18" ht="22.5" customHeight="1" x14ac:dyDescent="0.15">
      <c r="A18" s="28"/>
      <c r="B18" s="29" t="s">
        <v>45</v>
      </c>
      <c r="C18" s="133"/>
      <c r="D18" s="131"/>
      <c r="E18" s="134"/>
      <c r="F18" s="133"/>
      <c r="G18" s="131"/>
      <c r="H18" s="131"/>
      <c r="I18" s="150"/>
      <c r="J18" s="153"/>
      <c r="K18" s="156"/>
      <c r="L18" s="134"/>
      <c r="M18" s="135"/>
      <c r="O18" s="158"/>
      <c r="P18" s="84"/>
      <c r="Q18" s="85" t="s">
        <v>46</v>
      </c>
      <c r="R18" s="127"/>
    </row>
    <row r="19" spans="1:18" ht="22.5" customHeight="1" x14ac:dyDescent="0.15">
      <c r="A19" s="25"/>
      <c r="B19" s="26" t="s">
        <v>47</v>
      </c>
      <c r="C19" s="133"/>
      <c r="D19" s="131"/>
      <c r="E19" s="134"/>
      <c r="F19" s="133"/>
      <c r="G19" s="131"/>
      <c r="H19" s="131"/>
      <c r="I19" s="150"/>
      <c r="J19" s="153"/>
      <c r="K19" s="156"/>
      <c r="L19" s="134"/>
      <c r="M19" s="135"/>
      <c r="O19" s="158"/>
      <c r="P19" s="84"/>
      <c r="Q19" s="85" t="s">
        <v>48</v>
      </c>
      <c r="R19" s="127"/>
    </row>
    <row r="20" spans="1:18" ht="22.5" customHeight="1" x14ac:dyDescent="0.15">
      <c r="A20" s="30"/>
      <c r="B20" s="26" t="s">
        <v>49</v>
      </c>
      <c r="C20" s="122"/>
      <c r="D20" s="118"/>
      <c r="E20" s="124"/>
      <c r="F20" s="122"/>
      <c r="G20" s="118"/>
      <c r="H20" s="118"/>
      <c r="I20" s="151"/>
      <c r="J20" s="154"/>
      <c r="K20" s="157"/>
      <c r="L20" s="124"/>
      <c r="M20" s="126"/>
      <c r="O20" s="158"/>
      <c r="P20" s="84"/>
      <c r="Q20" s="85" t="s">
        <v>48</v>
      </c>
      <c r="R20" s="127"/>
    </row>
    <row r="21" spans="1:18" ht="22.5" customHeight="1" x14ac:dyDescent="0.15">
      <c r="A21" s="105" t="s">
        <v>50</v>
      </c>
      <c r="B21" s="139"/>
      <c r="C21" s="121">
        <v>5443123</v>
      </c>
      <c r="D21" s="117">
        <v>895728</v>
      </c>
      <c r="E21" s="21">
        <v>81091</v>
      </c>
      <c r="F21" s="22">
        <v>15240</v>
      </c>
      <c r="G21" s="20">
        <v>1300</v>
      </c>
      <c r="H21" s="20"/>
      <c r="I21" s="20">
        <v>500</v>
      </c>
      <c r="J21" s="23">
        <f>SUM(F21:I21)</f>
        <v>17040</v>
      </c>
      <c r="K21" s="22">
        <v>15239</v>
      </c>
      <c r="L21" s="21">
        <v>1234</v>
      </c>
      <c r="M21" s="125">
        <f>(O21*1000)/R21</f>
        <v>193.49789676199171</v>
      </c>
      <c r="O21" s="114">
        <f>SUM(F21:F24)</f>
        <v>29670</v>
      </c>
      <c r="P21" s="104" t="s">
        <v>51</v>
      </c>
      <c r="Q21" s="104"/>
      <c r="R21" s="127">
        <v>153335</v>
      </c>
    </row>
    <row r="22" spans="1:18" ht="22.5" customHeight="1" x14ac:dyDescent="0.15">
      <c r="A22" s="105" t="s">
        <v>52</v>
      </c>
      <c r="B22" s="139"/>
      <c r="C22" s="133"/>
      <c r="D22" s="131"/>
      <c r="E22" s="21">
        <v>18895</v>
      </c>
      <c r="F22" s="22">
        <v>5400</v>
      </c>
      <c r="G22" s="20">
        <v>576</v>
      </c>
      <c r="H22" s="20"/>
      <c r="I22" s="20"/>
      <c r="J22" s="23">
        <f t="shared" ref="J22:J96" si="0">SUM(F22:I22)</f>
        <v>5976</v>
      </c>
      <c r="K22" s="22">
        <v>5400</v>
      </c>
      <c r="L22" s="21">
        <v>537</v>
      </c>
      <c r="M22" s="135" t="e">
        <f>(O22*1000)/R22</f>
        <v>#DIV/0!</v>
      </c>
      <c r="O22" s="114"/>
      <c r="P22" s="104" t="s">
        <v>53</v>
      </c>
      <c r="Q22" s="100"/>
      <c r="R22" s="127"/>
    </row>
    <row r="23" spans="1:18" ht="22.5" customHeight="1" x14ac:dyDescent="0.15">
      <c r="A23" s="105" t="s">
        <v>54</v>
      </c>
      <c r="B23" s="106"/>
      <c r="C23" s="133"/>
      <c r="D23" s="131"/>
      <c r="E23" s="21">
        <v>31281</v>
      </c>
      <c r="F23" s="31">
        <v>4030</v>
      </c>
      <c r="G23" s="32">
        <v>2820</v>
      </c>
      <c r="H23" s="32">
        <v>200</v>
      </c>
      <c r="I23" s="32"/>
      <c r="J23" s="23">
        <f t="shared" si="0"/>
        <v>7050</v>
      </c>
      <c r="K23" s="31">
        <v>3284</v>
      </c>
      <c r="L23" s="33">
        <v>2556</v>
      </c>
      <c r="M23" s="135" t="e">
        <f>(O23*1000)/R23</f>
        <v>#DIV/0!</v>
      </c>
      <c r="O23" s="114"/>
      <c r="P23" s="104" t="s">
        <v>55</v>
      </c>
      <c r="Q23" s="100"/>
      <c r="R23" s="127"/>
    </row>
    <row r="24" spans="1:18" ht="22.5" customHeight="1" x14ac:dyDescent="0.15">
      <c r="A24" s="105" t="s">
        <v>56</v>
      </c>
      <c r="B24" s="148"/>
      <c r="C24" s="122"/>
      <c r="D24" s="118"/>
      <c r="E24" s="21">
        <v>292483</v>
      </c>
      <c r="F24" s="31">
        <v>5000</v>
      </c>
      <c r="G24" s="32">
        <v>534</v>
      </c>
      <c r="H24" s="32"/>
      <c r="I24" s="32"/>
      <c r="J24" s="23">
        <f t="shared" si="0"/>
        <v>5534</v>
      </c>
      <c r="K24" s="31">
        <v>4999</v>
      </c>
      <c r="L24" s="33">
        <v>458</v>
      </c>
      <c r="M24" s="126" t="e">
        <f>(O24*1000)/R24</f>
        <v>#DIV/0!</v>
      </c>
      <c r="O24" s="114"/>
      <c r="P24" s="104" t="s">
        <v>57</v>
      </c>
      <c r="Q24" s="100"/>
      <c r="R24" s="127"/>
    </row>
    <row r="25" spans="1:18" ht="22.5" customHeight="1" x14ac:dyDescent="0.15">
      <c r="A25" s="105" t="s">
        <v>58</v>
      </c>
      <c r="B25" s="106"/>
      <c r="C25" s="22">
        <v>1588903</v>
      </c>
      <c r="D25" s="20">
        <v>328906</v>
      </c>
      <c r="E25" s="21">
        <v>64684</v>
      </c>
      <c r="F25" s="22">
        <v>7900</v>
      </c>
      <c r="G25" s="20">
        <v>964</v>
      </c>
      <c r="H25" s="20">
        <v>210</v>
      </c>
      <c r="I25" s="20">
        <v>611</v>
      </c>
      <c r="J25" s="23">
        <f t="shared" si="0"/>
        <v>9685</v>
      </c>
      <c r="K25" s="22">
        <v>7682</v>
      </c>
      <c r="L25" s="21">
        <v>797</v>
      </c>
      <c r="M25" s="34">
        <f>(O25*1000)/R25</f>
        <v>164.84433686670562</v>
      </c>
      <c r="O25" s="79">
        <f>F25</f>
        <v>7900</v>
      </c>
      <c r="P25" s="104" t="s">
        <v>59</v>
      </c>
      <c r="Q25" s="100"/>
      <c r="R25" s="80">
        <v>47924</v>
      </c>
    </row>
    <row r="26" spans="1:18" ht="22.5" customHeight="1" x14ac:dyDescent="0.15">
      <c r="A26" s="136" t="s">
        <v>60</v>
      </c>
      <c r="B26" s="146"/>
      <c r="C26" s="121">
        <v>4096554</v>
      </c>
      <c r="D26" s="117">
        <v>1421172</v>
      </c>
      <c r="E26" s="123">
        <v>112743</v>
      </c>
      <c r="F26" s="22">
        <v>14105</v>
      </c>
      <c r="G26" s="20">
        <v>2520</v>
      </c>
      <c r="H26" s="20">
        <v>30</v>
      </c>
      <c r="I26" s="20">
        <v>950</v>
      </c>
      <c r="J26" s="23">
        <f t="shared" si="0"/>
        <v>17605</v>
      </c>
      <c r="K26" s="22">
        <v>14842</v>
      </c>
      <c r="L26" s="21">
        <v>2333</v>
      </c>
      <c r="M26" s="125">
        <f t="shared" ref="M26:M51" si="1">(O26*1000)/R26</f>
        <v>276.0770858586896</v>
      </c>
      <c r="O26" s="114">
        <f>SUM(F26:F44)</f>
        <v>26875</v>
      </c>
      <c r="P26" s="99" t="s">
        <v>61</v>
      </c>
      <c r="Q26" s="100"/>
      <c r="R26" s="127">
        <v>97346</v>
      </c>
    </row>
    <row r="27" spans="1:18" ht="22.5" customHeight="1" x14ac:dyDescent="0.15">
      <c r="A27" s="28"/>
      <c r="B27" s="35" t="s">
        <v>62</v>
      </c>
      <c r="C27" s="133"/>
      <c r="D27" s="131"/>
      <c r="E27" s="134"/>
      <c r="F27" s="22">
        <v>360</v>
      </c>
      <c r="G27" s="20"/>
      <c r="H27" s="20"/>
      <c r="I27" s="20"/>
      <c r="J27" s="23">
        <f t="shared" si="0"/>
        <v>360</v>
      </c>
      <c r="K27" s="22">
        <v>284</v>
      </c>
      <c r="L27" s="21">
        <v>61</v>
      </c>
      <c r="M27" s="135" t="e">
        <f t="shared" si="1"/>
        <v>#DIV/0!</v>
      </c>
      <c r="O27" s="114"/>
      <c r="P27" s="84"/>
      <c r="Q27" s="84" t="s">
        <v>63</v>
      </c>
      <c r="R27" s="127"/>
    </row>
    <row r="28" spans="1:18" ht="22.5" customHeight="1" x14ac:dyDescent="0.15">
      <c r="A28" s="28"/>
      <c r="B28" s="35" t="s">
        <v>64</v>
      </c>
      <c r="C28" s="133"/>
      <c r="D28" s="131"/>
      <c r="E28" s="134"/>
      <c r="F28" s="22">
        <v>330</v>
      </c>
      <c r="G28" s="20"/>
      <c r="H28" s="20"/>
      <c r="I28" s="20"/>
      <c r="J28" s="23">
        <f t="shared" si="0"/>
        <v>330</v>
      </c>
      <c r="K28" s="22">
        <v>231</v>
      </c>
      <c r="L28" s="21">
        <v>77</v>
      </c>
      <c r="M28" s="135" t="e">
        <f t="shared" si="1"/>
        <v>#DIV/0!</v>
      </c>
      <c r="O28" s="114"/>
      <c r="P28" s="84"/>
      <c r="Q28" s="84" t="s">
        <v>65</v>
      </c>
      <c r="R28" s="127"/>
    </row>
    <row r="29" spans="1:18" ht="22.5" customHeight="1" x14ac:dyDescent="0.15">
      <c r="A29" s="28"/>
      <c r="B29" s="35" t="s">
        <v>66</v>
      </c>
      <c r="C29" s="133"/>
      <c r="D29" s="131"/>
      <c r="E29" s="134"/>
      <c r="F29" s="22">
        <v>330</v>
      </c>
      <c r="G29" s="20"/>
      <c r="H29" s="20"/>
      <c r="I29" s="20"/>
      <c r="J29" s="23">
        <f t="shared" si="0"/>
        <v>330</v>
      </c>
      <c r="K29" s="22">
        <v>238</v>
      </c>
      <c r="L29" s="21">
        <v>55</v>
      </c>
      <c r="M29" s="135" t="e">
        <f t="shared" si="1"/>
        <v>#DIV/0!</v>
      </c>
      <c r="O29" s="114"/>
      <c r="P29" s="84"/>
      <c r="Q29" s="84" t="s">
        <v>67</v>
      </c>
      <c r="R29" s="127"/>
    </row>
    <row r="30" spans="1:18" ht="22.5" customHeight="1" x14ac:dyDescent="0.15">
      <c r="A30" s="28"/>
      <c r="B30" s="35" t="s">
        <v>68</v>
      </c>
      <c r="C30" s="133"/>
      <c r="D30" s="131"/>
      <c r="E30" s="134"/>
      <c r="F30" s="22">
        <v>330</v>
      </c>
      <c r="G30" s="20"/>
      <c r="H30" s="20"/>
      <c r="I30" s="20"/>
      <c r="J30" s="23">
        <f t="shared" si="0"/>
        <v>330</v>
      </c>
      <c r="K30" s="22">
        <v>236</v>
      </c>
      <c r="L30" s="21">
        <v>56</v>
      </c>
      <c r="M30" s="135" t="e">
        <f t="shared" si="1"/>
        <v>#DIV/0!</v>
      </c>
      <c r="O30" s="114"/>
      <c r="P30" s="84"/>
      <c r="Q30" s="84" t="s">
        <v>69</v>
      </c>
      <c r="R30" s="127"/>
    </row>
    <row r="31" spans="1:18" ht="22.5" customHeight="1" x14ac:dyDescent="0.15">
      <c r="A31" s="28"/>
      <c r="B31" s="35" t="s">
        <v>70</v>
      </c>
      <c r="C31" s="133"/>
      <c r="D31" s="131"/>
      <c r="E31" s="134"/>
      <c r="F31" s="22">
        <v>565</v>
      </c>
      <c r="G31" s="20"/>
      <c r="H31" s="20"/>
      <c r="I31" s="20"/>
      <c r="J31" s="23">
        <f t="shared" si="0"/>
        <v>565</v>
      </c>
      <c r="K31" s="22">
        <v>436</v>
      </c>
      <c r="L31" s="21">
        <v>48</v>
      </c>
      <c r="M31" s="135" t="e">
        <f t="shared" si="1"/>
        <v>#DIV/0!</v>
      </c>
      <c r="O31" s="114"/>
      <c r="P31" s="84"/>
      <c r="Q31" s="84" t="s">
        <v>71</v>
      </c>
      <c r="R31" s="127"/>
    </row>
    <row r="32" spans="1:18" ht="22.5" customHeight="1" x14ac:dyDescent="0.15">
      <c r="A32" s="28"/>
      <c r="B32" s="37" t="s">
        <v>72</v>
      </c>
      <c r="C32" s="133"/>
      <c r="D32" s="131"/>
      <c r="E32" s="134"/>
      <c r="F32" s="22">
        <v>400</v>
      </c>
      <c r="G32" s="20"/>
      <c r="H32" s="20"/>
      <c r="I32" s="20"/>
      <c r="J32" s="23">
        <f t="shared" si="0"/>
        <v>400</v>
      </c>
      <c r="K32" s="22">
        <v>291</v>
      </c>
      <c r="L32" s="21">
        <v>38</v>
      </c>
      <c r="M32" s="135" t="e">
        <f t="shared" si="1"/>
        <v>#DIV/0!</v>
      </c>
      <c r="O32" s="114"/>
      <c r="P32" s="84"/>
      <c r="Q32" s="84" t="s">
        <v>73</v>
      </c>
      <c r="R32" s="127"/>
    </row>
    <row r="33" spans="1:18" ht="22.5" customHeight="1" x14ac:dyDescent="0.15">
      <c r="A33" s="28"/>
      <c r="B33" s="35" t="s">
        <v>74</v>
      </c>
      <c r="C33" s="133"/>
      <c r="D33" s="131"/>
      <c r="E33" s="134"/>
      <c r="F33" s="22">
        <v>330</v>
      </c>
      <c r="G33" s="20"/>
      <c r="H33" s="20"/>
      <c r="I33" s="20"/>
      <c r="J33" s="23">
        <f t="shared" si="0"/>
        <v>330</v>
      </c>
      <c r="K33" s="22">
        <v>286</v>
      </c>
      <c r="L33" s="21">
        <v>44</v>
      </c>
      <c r="M33" s="135" t="e">
        <f t="shared" si="1"/>
        <v>#DIV/0!</v>
      </c>
      <c r="O33" s="114"/>
      <c r="P33" s="84"/>
      <c r="Q33" s="84" t="s">
        <v>75</v>
      </c>
      <c r="R33" s="127"/>
    </row>
    <row r="34" spans="1:18" ht="22.5" customHeight="1" x14ac:dyDescent="0.15">
      <c r="A34" s="28"/>
      <c r="B34" s="35" t="s">
        <v>76</v>
      </c>
      <c r="C34" s="133"/>
      <c r="D34" s="131"/>
      <c r="E34" s="134"/>
      <c r="F34" s="22">
        <v>450</v>
      </c>
      <c r="G34" s="20"/>
      <c r="H34" s="20"/>
      <c r="I34" s="20"/>
      <c r="J34" s="23">
        <f t="shared" si="0"/>
        <v>450</v>
      </c>
      <c r="K34" s="22">
        <v>338</v>
      </c>
      <c r="L34" s="21">
        <v>58</v>
      </c>
      <c r="M34" s="135" t="e">
        <f t="shared" si="1"/>
        <v>#DIV/0!</v>
      </c>
      <c r="O34" s="114"/>
      <c r="P34" s="84"/>
      <c r="Q34" s="84" t="s">
        <v>77</v>
      </c>
      <c r="R34" s="127"/>
    </row>
    <row r="35" spans="1:18" ht="22.5" customHeight="1" x14ac:dyDescent="0.15">
      <c r="A35" s="28"/>
      <c r="B35" s="37" t="s">
        <v>78</v>
      </c>
      <c r="C35" s="133"/>
      <c r="D35" s="131"/>
      <c r="E35" s="134"/>
      <c r="F35" s="22">
        <v>330</v>
      </c>
      <c r="G35" s="20"/>
      <c r="H35" s="20"/>
      <c r="I35" s="20"/>
      <c r="J35" s="23">
        <f t="shared" si="0"/>
        <v>330</v>
      </c>
      <c r="K35" s="22">
        <v>262</v>
      </c>
      <c r="L35" s="21">
        <v>21</v>
      </c>
      <c r="M35" s="135" t="e">
        <f t="shared" si="1"/>
        <v>#DIV/0!</v>
      </c>
      <c r="O35" s="114"/>
      <c r="P35" s="84"/>
      <c r="Q35" s="84" t="s">
        <v>79</v>
      </c>
      <c r="R35" s="127"/>
    </row>
    <row r="36" spans="1:18" ht="22.5" customHeight="1" x14ac:dyDescent="0.15">
      <c r="A36" s="28"/>
      <c r="B36" s="35" t="s">
        <v>80</v>
      </c>
      <c r="C36" s="133"/>
      <c r="D36" s="131"/>
      <c r="E36" s="134"/>
      <c r="F36" s="22">
        <v>600</v>
      </c>
      <c r="G36" s="20"/>
      <c r="H36" s="20"/>
      <c r="I36" s="20"/>
      <c r="J36" s="23">
        <f t="shared" si="0"/>
        <v>600</v>
      </c>
      <c r="K36" s="22">
        <v>517</v>
      </c>
      <c r="L36" s="21">
        <v>92</v>
      </c>
      <c r="M36" s="135" t="e">
        <f t="shared" si="1"/>
        <v>#DIV/0!</v>
      </c>
      <c r="O36" s="114"/>
      <c r="P36" s="84"/>
      <c r="Q36" s="84" t="s">
        <v>81</v>
      </c>
      <c r="R36" s="127"/>
    </row>
    <row r="37" spans="1:18" ht="22.5" customHeight="1" x14ac:dyDescent="0.15">
      <c r="A37" s="28"/>
      <c r="B37" s="35" t="s">
        <v>82</v>
      </c>
      <c r="C37" s="133"/>
      <c r="D37" s="131"/>
      <c r="E37" s="134"/>
      <c r="F37" s="22">
        <v>330</v>
      </c>
      <c r="G37" s="20"/>
      <c r="H37" s="20"/>
      <c r="I37" s="20"/>
      <c r="J37" s="23">
        <f t="shared" si="0"/>
        <v>330</v>
      </c>
      <c r="K37" s="22">
        <v>269</v>
      </c>
      <c r="L37" s="21">
        <v>42</v>
      </c>
      <c r="M37" s="135" t="e">
        <f t="shared" si="1"/>
        <v>#DIV/0!</v>
      </c>
      <c r="O37" s="114"/>
      <c r="P37" s="84"/>
      <c r="Q37" s="84" t="s">
        <v>83</v>
      </c>
      <c r="R37" s="127"/>
    </row>
    <row r="38" spans="1:18" ht="22.5" customHeight="1" x14ac:dyDescent="0.15">
      <c r="A38" s="28"/>
      <c r="B38" s="35" t="s">
        <v>84</v>
      </c>
      <c r="C38" s="133"/>
      <c r="D38" s="131"/>
      <c r="E38" s="134"/>
      <c r="F38" s="22">
        <v>330</v>
      </c>
      <c r="G38" s="20"/>
      <c r="H38" s="20"/>
      <c r="I38" s="20"/>
      <c r="J38" s="23">
        <f t="shared" si="0"/>
        <v>330</v>
      </c>
      <c r="K38" s="22">
        <v>256</v>
      </c>
      <c r="L38" s="21">
        <v>30</v>
      </c>
      <c r="M38" s="135" t="e">
        <f t="shared" si="1"/>
        <v>#DIV/0!</v>
      </c>
      <c r="O38" s="114"/>
      <c r="P38" s="84"/>
      <c r="Q38" s="84" t="s">
        <v>85</v>
      </c>
      <c r="R38" s="127"/>
    </row>
    <row r="39" spans="1:18" ht="22.5" customHeight="1" x14ac:dyDescent="0.15">
      <c r="A39" s="28"/>
      <c r="B39" s="37" t="s">
        <v>86</v>
      </c>
      <c r="C39" s="133"/>
      <c r="D39" s="131"/>
      <c r="E39" s="134"/>
      <c r="F39" s="22">
        <v>345</v>
      </c>
      <c r="G39" s="20"/>
      <c r="H39" s="20"/>
      <c r="I39" s="20"/>
      <c r="J39" s="23">
        <f t="shared" si="0"/>
        <v>345</v>
      </c>
      <c r="K39" s="22">
        <v>222</v>
      </c>
      <c r="L39" s="21">
        <v>65</v>
      </c>
      <c r="M39" s="135" t="e">
        <f t="shared" si="1"/>
        <v>#DIV/0!</v>
      </c>
      <c r="O39" s="114"/>
      <c r="P39" s="84"/>
      <c r="Q39" s="84" t="s">
        <v>87</v>
      </c>
      <c r="R39" s="127"/>
    </row>
    <row r="40" spans="1:18" ht="22.5" customHeight="1" x14ac:dyDescent="0.15">
      <c r="A40" s="28"/>
      <c r="B40" s="35" t="s">
        <v>88</v>
      </c>
      <c r="C40" s="133"/>
      <c r="D40" s="131"/>
      <c r="E40" s="134"/>
      <c r="F40" s="22">
        <v>700</v>
      </c>
      <c r="G40" s="20"/>
      <c r="H40" s="20"/>
      <c r="I40" s="20"/>
      <c r="J40" s="23">
        <f t="shared" si="0"/>
        <v>700</v>
      </c>
      <c r="K40" s="22">
        <v>638</v>
      </c>
      <c r="L40" s="21">
        <v>92</v>
      </c>
      <c r="M40" s="135" t="e">
        <f t="shared" si="1"/>
        <v>#DIV/0!</v>
      </c>
      <c r="O40" s="114"/>
      <c r="P40" s="84"/>
      <c r="Q40" s="84" t="s">
        <v>89</v>
      </c>
      <c r="R40" s="127"/>
    </row>
    <row r="41" spans="1:18" ht="22.5" customHeight="1" x14ac:dyDescent="0.15">
      <c r="A41" s="28"/>
      <c r="B41" s="35" t="s">
        <v>90</v>
      </c>
      <c r="C41" s="133"/>
      <c r="D41" s="131"/>
      <c r="E41" s="134"/>
      <c r="F41" s="22">
        <v>300</v>
      </c>
      <c r="G41" s="20"/>
      <c r="H41" s="20"/>
      <c r="I41" s="20"/>
      <c r="J41" s="23">
        <f t="shared" si="0"/>
        <v>300</v>
      </c>
      <c r="K41" s="22">
        <v>227</v>
      </c>
      <c r="L41" s="21">
        <v>23</v>
      </c>
      <c r="M41" s="135" t="e">
        <f t="shared" si="1"/>
        <v>#DIV/0!</v>
      </c>
      <c r="O41" s="114"/>
      <c r="P41" s="84"/>
      <c r="Q41" s="84" t="s">
        <v>91</v>
      </c>
      <c r="R41" s="127"/>
    </row>
    <row r="42" spans="1:18" ht="22.5" customHeight="1" x14ac:dyDescent="0.15">
      <c r="A42" s="30"/>
      <c r="B42" s="37" t="s">
        <v>92</v>
      </c>
      <c r="C42" s="133"/>
      <c r="D42" s="131"/>
      <c r="E42" s="134"/>
      <c r="F42" s="22">
        <v>330</v>
      </c>
      <c r="G42" s="20"/>
      <c r="H42" s="20"/>
      <c r="I42" s="20"/>
      <c r="J42" s="23">
        <f t="shared" si="0"/>
        <v>330</v>
      </c>
      <c r="K42" s="22">
        <v>207</v>
      </c>
      <c r="L42" s="21">
        <v>71</v>
      </c>
      <c r="M42" s="135" t="e">
        <f t="shared" si="1"/>
        <v>#DIV/0!</v>
      </c>
      <c r="O42" s="114"/>
      <c r="P42" s="84"/>
      <c r="Q42" s="84" t="s">
        <v>93</v>
      </c>
      <c r="R42" s="127"/>
    </row>
    <row r="43" spans="1:18" ht="22.5" customHeight="1" x14ac:dyDescent="0.15">
      <c r="A43" s="136" t="s">
        <v>94</v>
      </c>
      <c r="B43" s="146"/>
      <c r="C43" s="133"/>
      <c r="D43" s="131"/>
      <c r="E43" s="134"/>
      <c r="F43" s="22">
        <v>5160</v>
      </c>
      <c r="G43" s="20">
        <v>1040</v>
      </c>
      <c r="H43" s="20">
        <v>50</v>
      </c>
      <c r="I43" s="20"/>
      <c r="J43" s="23">
        <f t="shared" si="0"/>
        <v>6250</v>
      </c>
      <c r="K43" s="22">
        <v>4816</v>
      </c>
      <c r="L43" s="21">
        <v>992</v>
      </c>
      <c r="M43" s="135" t="e">
        <f t="shared" si="1"/>
        <v>#DIV/0!</v>
      </c>
      <c r="O43" s="114"/>
      <c r="P43" s="84"/>
      <c r="Q43" s="84" t="s">
        <v>95</v>
      </c>
      <c r="R43" s="127"/>
    </row>
    <row r="44" spans="1:18" ht="22.5" customHeight="1" x14ac:dyDescent="0.15">
      <c r="A44" s="138" t="s">
        <v>96</v>
      </c>
      <c r="B44" s="137"/>
      <c r="C44" s="122"/>
      <c r="D44" s="118"/>
      <c r="E44" s="124"/>
      <c r="F44" s="22">
        <v>1250</v>
      </c>
      <c r="G44" s="20">
        <v>550</v>
      </c>
      <c r="H44" s="20"/>
      <c r="I44" s="20"/>
      <c r="J44" s="23">
        <f t="shared" si="0"/>
        <v>1800</v>
      </c>
      <c r="K44" s="22">
        <v>2277</v>
      </c>
      <c r="L44" s="21">
        <v>600</v>
      </c>
      <c r="M44" s="126" t="e">
        <f t="shared" si="1"/>
        <v>#DIV/0!</v>
      </c>
      <c r="O44" s="114"/>
      <c r="P44" s="84"/>
      <c r="Q44" s="84" t="s">
        <v>97</v>
      </c>
      <c r="R44" s="127"/>
    </row>
    <row r="45" spans="1:18" ht="22.5" customHeight="1" x14ac:dyDescent="0.15">
      <c r="A45" s="183"/>
      <c r="B45" s="184"/>
      <c r="C45" s="185"/>
      <c r="D45" s="185"/>
      <c r="E45" s="185"/>
      <c r="F45" s="186">
        <v>13</v>
      </c>
      <c r="G45" s="185"/>
      <c r="H45" s="185"/>
      <c r="I45" s="185"/>
      <c r="J45" s="185"/>
      <c r="K45" s="185"/>
      <c r="L45" s="185"/>
      <c r="M45" s="187"/>
    </row>
    <row r="46" spans="1:18" ht="11.25" customHeight="1" x14ac:dyDescent="0.15">
      <c r="A46" s="162" t="s">
        <v>1</v>
      </c>
      <c r="B46" s="163"/>
      <c r="C46" s="168" t="s">
        <v>2</v>
      </c>
      <c r="D46" s="169"/>
      <c r="E46" s="170"/>
      <c r="F46" s="168" t="s">
        <v>3</v>
      </c>
      <c r="G46" s="169"/>
      <c r="H46" s="169"/>
      <c r="I46" s="169"/>
      <c r="J46" s="170"/>
      <c r="K46" s="168" t="s">
        <v>4</v>
      </c>
      <c r="L46" s="170"/>
      <c r="M46" s="171" t="s">
        <v>5</v>
      </c>
    </row>
    <row r="47" spans="1:18" ht="11.25" customHeight="1" x14ac:dyDescent="0.15">
      <c r="A47" s="164"/>
      <c r="B47" s="165"/>
      <c r="C47" s="173" t="s">
        <v>6</v>
      </c>
      <c r="D47" s="174" t="s">
        <v>7</v>
      </c>
      <c r="E47" s="176" t="s">
        <v>8</v>
      </c>
      <c r="F47" s="178" t="s">
        <v>9</v>
      </c>
      <c r="G47" s="179"/>
      <c r="H47" s="179"/>
      <c r="I47" s="179"/>
      <c r="J47" s="180"/>
      <c r="K47" s="181" t="s">
        <v>10</v>
      </c>
      <c r="L47" s="182"/>
      <c r="M47" s="172"/>
    </row>
    <row r="48" spans="1:18" ht="22.5" x14ac:dyDescent="0.15">
      <c r="A48" s="164"/>
      <c r="B48" s="165"/>
      <c r="C48" s="173"/>
      <c r="D48" s="175"/>
      <c r="E48" s="177"/>
      <c r="F48" s="94" t="s">
        <v>11</v>
      </c>
      <c r="G48" s="9" t="s">
        <v>12</v>
      </c>
      <c r="H48" s="9" t="s">
        <v>13</v>
      </c>
      <c r="I48" s="10" t="s">
        <v>14</v>
      </c>
      <c r="J48" s="11" t="s">
        <v>15</v>
      </c>
      <c r="K48" s="94" t="s">
        <v>11</v>
      </c>
      <c r="L48" s="12" t="s">
        <v>16</v>
      </c>
      <c r="M48" s="172"/>
    </row>
    <row r="49" spans="1:18" ht="12" x14ac:dyDescent="0.15">
      <c r="A49" s="166"/>
      <c r="B49" s="167"/>
      <c r="C49" s="13" t="s">
        <v>17</v>
      </c>
      <c r="D49" s="14" t="s">
        <v>17</v>
      </c>
      <c r="E49" s="15" t="s">
        <v>17</v>
      </c>
      <c r="F49" s="13" t="s">
        <v>17</v>
      </c>
      <c r="G49" s="16" t="s">
        <v>17</v>
      </c>
      <c r="H49" s="14" t="s">
        <v>17</v>
      </c>
      <c r="I49" s="15" t="s">
        <v>17</v>
      </c>
      <c r="J49" s="15" t="s">
        <v>17</v>
      </c>
      <c r="K49" s="17" t="s">
        <v>17</v>
      </c>
      <c r="L49" s="15" t="s">
        <v>17</v>
      </c>
      <c r="M49" s="18" t="s">
        <v>18</v>
      </c>
      <c r="O49" s="78" t="s">
        <v>19</v>
      </c>
      <c r="R49" s="78" t="s">
        <v>20</v>
      </c>
    </row>
    <row r="50" spans="1:18" ht="22.5" customHeight="1" x14ac:dyDescent="0.15">
      <c r="A50" s="136" t="s">
        <v>98</v>
      </c>
      <c r="B50" s="146"/>
      <c r="C50" s="121">
        <v>1909364</v>
      </c>
      <c r="D50" s="117">
        <v>642094</v>
      </c>
      <c r="E50" s="39">
        <v>36783</v>
      </c>
      <c r="F50" s="22">
        <v>8500</v>
      </c>
      <c r="G50" s="20">
        <v>1000</v>
      </c>
      <c r="H50" s="20">
        <v>600</v>
      </c>
      <c r="I50" s="20"/>
      <c r="J50" s="23">
        <f t="shared" si="0"/>
        <v>10100</v>
      </c>
      <c r="K50" s="22">
        <v>8700</v>
      </c>
      <c r="L50" s="21">
        <v>871</v>
      </c>
      <c r="M50" s="125">
        <f t="shared" si="1"/>
        <v>176.47787318361955</v>
      </c>
      <c r="O50" s="114">
        <f>SUM(F50:F51)</f>
        <v>8550</v>
      </c>
      <c r="P50" s="99" t="s">
        <v>99</v>
      </c>
      <c r="Q50" s="99"/>
      <c r="R50" s="127">
        <v>48448</v>
      </c>
    </row>
    <row r="51" spans="1:18" ht="22.5" customHeight="1" x14ac:dyDescent="0.15">
      <c r="A51" s="40"/>
      <c r="B51" s="37" t="s">
        <v>100</v>
      </c>
      <c r="C51" s="122"/>
      <c r="D51" s="118"/>
      <c r="E51" s="21">
        <v>9760</v>
      </c>
      <c r="F51" s="22">
        <v>50</v>
      </c>
      <c r="G51" s="20">
        <v>73</v>
      </c>
      <c r="H51" s="20">
        <v>0</v>
      </c>
      <c r="I51" s="20">
        <v>0</v>
      </c>
      <c r="J51" s="23">
        <f t="shared" si="0"/>
        <v>123</v>
      </c>
      <c r="K51" s="22">
        <v>50</v>
      </c>
      <c r="L51" s="21">
        <v>62</v>
      </c>
      <c r="M51" s="126" t="e">
        <f t="shared" si="1"/>
        <v>#DIV/0!</v>
      </c>
      <c r="O51" s="114"/>
      <c r="P51" s="84"/>
      <c r="Q51" s="86" t="s">
        <v>101</v>
      </c>
      <c r="R51" s="127"/>
    </row>
    <row r="52" spans="1:18" ht="22.5" customHeight="1" x14ac:dyDescent="0.15">
      <c r="A52" s="105" t="s">
        <v>102</v>
      </c>
      <c r="B52" s="106"/>
      <c r="C52" s="22">
        <v>6976194</v>
      </c>
      <c r="D52" s="20">
        <v>2553915</v>
      </c>
      <c r="E52" s="21">
        <v>45893</v>
      </c>
      <c r="F52" s="22">
        <v>8835</v>
      </c>
      <c r="G52" s="20">
        <v>840</v>
      </c>
      <c r="H52" s="20">
        <v>525</v>
      </c>
      <c r="I52" s="20"/>
      <c r="J52" s="23">
        <f t="shared" si="0"/>
        <v>10200</v>
      </c>
      <c r="K52" s="22">
        <v>10694</v>
      </c>
      <c r="L52" s="21"/>
      <c r="M52" s="34">
        <f>(O52*1000)/R52</f>
        <v>178.58586675291073</v>
      </c>
      <c r="O52" s="79">
        <f>F52</f>
        <v>8835</v>
      </c>
      <c r="P52" s="104" t="s">
        <v>103</v>
      </c>
      <c r="Q52" s="104"/>
      <c r="R52" s="80">
        <v>49472</v>
      </c>
    </row>
    <row r="53" spans="1:18" ht="22.5" customHeight="1" x14ac:dyDescent="0.15">
      <c r="A53" s="105" t="s">
        <v>104</v>
      </c>
      <c r="B53" s="106"/>
      <c r="C53" s="22">
        <v>1527600</v>
      </c>
      <c r="D53" s="20">
        <v>336605</v>
      </c>
      <c r="E53" s="21">
        <v>73371</v>
      </c>
      <c r="F53" s="22">
        <v>9300</v>
      </c>
      <c r="G53" s="20">
        <v>1456</v>
      </c>
      <c r="H53" s="20">
        <v>0</v>
      </c>
      <c r="I53" s="20">
        <v>0</v>
      </c>
      <c r="J53" s="23">
        <f t="shared" si="0"/>
        <v>10756</v>
      </c>
      <c r="K53" s="22">
        <v>10479</v>
      </c>
      <c r="L53" s="21">
        <v>1339</v>
      </c>
      <c r="M53" s="34">
        <f>(O53*1000)/R53</f>
        <v>225.53655874863585</v>
      </c>
      <c r="O53" s="79">
        <f>F53</f>
        <v>9300</v>
      </c>
      <c r="P53" s="104" t="s">
        <v>105</v>
      </c>
      <c r="Q53" s="104"/>
      <c r="R53" s="80">
        <v>41235</v>
      </c>
    </row>
    <row r="54" spans="1:18" ht="22.5" customHeight="1" x14ac:dyDescent="0.15">
      <c r="A54" s="143" t="s">
        <v>106</v>
      </c>
      <c r="B54" s="147"/>
      <c r="C54" s="121">
        <v>3682202</v>
      </c>
      <c r="D54" s="117">
        <v>823261</v>
      </c>
      <c r="E54" s="21">
        <v>76747</v>
      </c>
      <c r="F54" s="22">
        <v>8476</v>
      </c>
      <c r="G54" s="20">
        <v>1679</v>
      </c>
      <c r="H54" s="20">
        <v>505</v>
      </c>
      <c r="I54" s="20">
        <v>3000</v>
      </c>
      <c r="J54" s="23">
        <f t="shared" si="0"/>
        <v>13660</v>
      </c>
      <c r="K54" s="22">
        <v>8689</v>
      </c>
      <c r="L54" s="21">
        <v>1550</v>
      </c>
      <c r="M54" s="125">
        <f t="shared" ref="M54:M62" si="2">(O54*1000)/R54</f>
        <v>166.01627491907917</v>
      </c>
      <c r="O54" s="114">
        <f>SUM(F54:F55)</f>
        <v>10976</v>
      </c>
      <c r="P54" s="104" t="s">
        <v>107</v>
      </c>
      <c r="Q54" s="104"/>
      <c r="R54" s="127">
        <v>66114</v>
      </c>
    </row>
    <row r="55" spans="1:18" ht="22.5" customHeight="1" x14ac:dyDescent="0.15">
      <c r="A55" s="143" t="s">
        <v>108</v>
      </c>
      <c r="B55" s="144"/>
      <c r="C55" s="122"/>
      <c r="D55" s="118"/>
      <c r="E55" s="42">
        <v>116109</v>
      </c>
      <c r="F55" s="22">
        <v>2500</v>
      </c>
      <c r="G55" s="20">
        <v>330</v>
      </c>
      <c r="H55" s="20">
        <v>170</v>
      </c>
      <c r="I55" s="20">
        <v>0</v>
      </c>
      <c r="J55" s="43">
        <f t="shared" si="0"/>
        <v>3000</v>
      </c>
      <c r="K55" s="22">
        <v>2179</v>
      </c>
      <c r="L55" s="21">
        <v>400</v>
      </c>
      <c r="M55" s="126" t="e">
        <f t="shared" si="2"/>
        <v>#DIV/0!</v>
      </c>
      <c r="O55" s="114"/>
      <c r="P55" s="104" t="s">
        <v>109</v>
      </c>
      <c r="Q55" s="145"/>
      <c r="R55" s="127"/>
    </row>
    <row r="56" spans="1:18" ht="22.5" customHeight="1" x14ac:dyDescent="0.15">
      <c r="A56" s="136" t="s">
        <v>110</v>
      </c>
      <c r="B56" s="146"/>
      <c r="C56" s="121">
        <v>1369189</v>
      </c>
      <c r="D56" s="117">
        <v>346552</v>
      </c>
      <c r="E56" s="123">
        <v>15126</v>
      </c>
      <c r="F56" s="121">
        <v>8900</v>
      </c>
      <c r="G56" s="117">
        <v>1220</v>
      </c>
      <c r="H56" s="117">
        <v>300</v>
      </c>
      <c r="I56" s="117">
        <v>1095</v>
      </c>
      <c r="J56" s="119">
        <f t="shared" si="0"/>
        <v>11515</v>
      </c>
      <c r="K56" s="121">
        <v>9770</v>
      </c>
      <c r="L56" s="123">
        <v>1470</v>
      </c>
      <c r="M56" s="125">
        <f t="shared" si="2"/>
        <v>278.49923334480707</v>
      </c>
      <c r="O56" s="114">
        <f>F56</f>
        <v>8900</v>
      </c>
      <c r="P56" s="99" t="s">
        <v>111</v>
      </c>
      <c r="Q56" s="99"/>
      <c r="R56" s="127">
        <v>31957</v>
      </c>
    </row>
    <row r="57" spans="1:18" ht="22.5" customHeight="1" x14ac:dyDescent="0.15">
      <c r="A57" s="25"/>
      <c r="B57" s="37" t="s">
        <v>112</v>
      </c>
      <c r="C57" s="133"/>
      <c r="D57" s="131"/>
      <c r="E57" s="134"/>
      <c r="F57" s="133"/>
      <c r="G57" s="131"/>
      <c r="H57" s="131"/>
      <c r="I57" s="131"/>
      <c r="J57" s="132">
        <f t="shared" si="0"/>
        <v>0</v>
      </c>
      <c r="K57" s="133"/>
      <c r="L57" s="134"/>
      <c r="M57" s="135" t="e">
        <f t="shared" si="2"/>
        <v>#DIV/0!</v>
      </c>
      <c r="O57" s="114">
        <f>F57</f>
        <v>0</v>
      </c>
      <c r="P57" s="84"/>
      <c r="Q57" s="86" t="s">
        <v>113</v>
      </c>
      <c r="R57" s="127"/>
    </row>
    <row r="58" spans="1:18" ht="22.5" customHeight="1" x14ac:dyDescent="0.15">
      <c r="A58" s="25"/>
      <c r="B58" s="41" t="s">
        <v>114</v>
      </c>
      <c r="C58" s="122"/>
      <c r="D58" s="118"/>
      <c r="E58" s="124"/>
      <c r="F58" s="122"/>
      <c r="G58" s="118"/>
      <c r="H58" s="118"/>
      <c r="I58" s="118"/>
      <c r="J58" s="120">
        <f t="shared" si="0"/>
        <v>0</v>
      </c>
      <c r="K58" s="122"/>
      <c r="L58" s="124"/>
      <c r="M58" s="126" t="e">
        <f t="shared" si="2"/>
        <v>#DIV/0!</v>
      </c>
      <c r="O58" s="114">
        <f>F58</f>
        <v>0</v>
      </c>
      <c r="P58" s="84"/>
      <c r="Q58" s="86" t="s">
        <v>115</v>
      </c>
      <c r="R58" s="127"/>
    </row>
    <row r="59" spans="1:18" ht="22.5" customHeight="1" x14ac:dyDescent="0.15">
      <c r="A59" s="136" t="s">
        <v>116</v>
      </c>
      <c r="B59" s="137"/>
      <c r="C59" s="121">
        <v>1689067</v>
      </c>
      <c r="D59" s="117">
        <v>389222</v>
      </c>
      <c r="E59" s="123">
        <v>99219</v>
      </c>
      <c r="F59" s="22">
        <v>8164</v>
      </c>
      <c r="G59" s="20">
        <v>899</v>
      </c>
      <c r="H59" s="44">
        <v>246</v>
      </c>
      <c r="I59" s="44">
        <v>1218</v>
      </c>
      <c r="J59" s="45">
        <f t="shared" si="0"/>
        <v>10527</v>
      </c>
      <c r="K59" s="22">
        <v>8479</v>
      </c>
      <c r="L59" s="21">
        <v>922</v>
      </c>
      <c r="M59" s="125">
        <f t="shared" si="2"/>
        <v>220.86486230044832</v>
      </c>
      <c r="O59" s="114">
        <f>SUM(F59:F62)</f>
        <v>9311</v>
      </c>
      <c r="P59" s="99" t="s">
        <v>117</v>
      </c>
      <c r="Q59" s="99"/>
      <c r="R59" s="127">
        <v>42157</v>
      </c>
    </row>
    <row r="60" spans="1:18" ht="22.5" customHeight="1" x14ac:dyDescent="0.15">
      <c r="A60" s="28"/>
      <c r="B60" s="38" t="s">
        <v>118</v>
      </c>
      <c r="C60" s="133"/>
      <c r="D60" s="131"/>
      <c r="E60" s="134"/>
      <c r="F60" s="46">
        <v>195</v>
      </c>
      <c r="G60" s="20">
        <v>24</v>
      </c>
      <c r="H60" s="47">
        <v>0</v>
      </c>
      <c r="I60" s="47">
        <v>0</v>
      </c>
      <c r="J60" s="48">
        <f t="shared" si="0"/>
        <v>219</v>
      </c>
      <c r="K60" s="46">
        <v>195</v>
      </c>
      <c r="L60" s="49">
        <v>27</v>
      </c>
      <c r="M60" s="135" t="e">
        <f t="shared" si="2"/>
        <v>#DIV/0!</v>
      </c>
      <c r="O60" s="114"/>
      <c r="P60" s="84"/>
      <c r="Q60" s="86" t="s">
        <v>119</v>
      </c>
      <c r="R60" s="127"/>
    </row>
    <row r="61" spans="1:18" ht="22.5" customHeight="1" x14ac:dyDescent="0.15">
      <c r="A61" s="28"/>
      <c r="B61" s="36" t="s">
        <v>120</v>
      </c>
      <c r="C61" s="133"/>
      <c r="D61" s="131"/>
      <c r="E61" s="134"/>
      <c r="F61" s="50">
        <v>195</v>
      </c>
      <c r="G61" s="51">
        <v>24</v>
      </c>
      <c r="H61" s="47">
        <v>0</v>
      </c>
      <c r="I61" s="47">
        <v>0</v>
      </c>
      <c r="J61" s="48">
        <f t="shared" si="0"/>
        <v>219</v>
      </c>
      <c r="K61" s="50">
        <v>195</v>
      </c>
      <c r="L61" s="39">
        <v>25</v>
      </c>
      <c r="M61" s="135" t="e">
        <f t="shared" si="2"/>
        <v>#DIV/0!</v>
      </c>
      <c r="O61" s="114"/>
      <c r="P61" s="84"/>
      <c r="Q61" s="86" t="s">
        <v>121</v>
      </c>
      <c r="R61" s="127"/>
    </row>
    <row r="62" spans="1:18" ht="22.5" customHeight="1" x14ac:dyDescent="0.15">
      <c r="A62" s="30"/>
      <c r="B62" s="36" t="s">
        <v>122</v>
      </c>
      <c r="C62" s="122"/>
      <c r="D62" s="118"/>
      <c r="E62" s="124"/>
      <c r="F62" s="22">
        <v>757</v>
      </c>
      <c r="G62" s="20">
        <v>36</v>
      </c>
      <c r="H62" s="47">
        <v>0</v>
      </c>
      <c r="I62" s="47">
        <v>0</v>
      </c>
      <c r="J62" s="48">
        <f t="shared" si="0"/>
        <v>793</v>
      </c>
      <c r="K62" s="22">
        <v>776</v>
      </c>
      <c r="L62" s="21">
        <v>79</v>
      </c>
      <c r="M62" s="126" t="e">
        <f t="shared" si="2"/>
        <v>#DIV/0!</v>
      </c>
      <c r="O62" s="114"/>
      <c r="P62" s="84"/>
      <c r="Q62" s="84" t="s">
        <v>123</v>
      </c>
      <c r="R62" s="127"/>
    </row>
    <row r="63" spans="1:18" ht="22.5" customHeight="1" x14ac:dyDescent="0.15">
      <c r="A63" s="138" t="s">
        <v>124</v>
      </c>
      <c r="B63" s="137"/>
      <c r="C63" s="22">
        <v>1427593</v>
      </c>
      <c r="D63" s="20">
        <v>359226</v>
      </c>
      <c r="E63" s="21">
        <v>34474</v>
      </c>
      <c r="F63" s="22">
        <v>7109</v>
      </c>
      <c r="G63" s="20">
        <v>708</v>
      </c>
      <c r="H63" s="20">
        <v>200</v>
      </c>
      <c r="I63" s="20">
        <v>284</v>
      </c>
      <c r="J63" s="23">
        <f t="shared" si="0"/>
        <v>8301</v>
      </c>
      <c r="K63" s="22">
        <v>6733</v>
      </c>
      <c r="L63" s="21">
        <v>958</v>
      </c>
      <c r="M63" s="34">
        <f>(O63*1000)/R63</f>
        <v>272.53210657465979</v>
      </c>
      <c r="O63" s="79">
        <f>F63</f>
        <v>7109</v>
      </c>
      <c r="P63" s="99" t="s">
        <v>125</v>
      </c>
      <c r="Q63" s="100"/>
      <c r="R63" s="80">
        <v>26085</v>
      </c>
    </row>
    <row r="64" spans="1:18" ht="22.5" customHeight="1" x14ac:dyDescent="0.15">
      <c r="A64" s="138" t="s">
        <v>126</v>
      </c>
      <c r="B64" s="137"/>
      <c r="C64" s="22">
        <v>1197774</v>
      </c>
      <c r="D64" s="20">
        <v>284974</v>
      </c>
      <c r="E64" s="21">
        <v>41454</v>
      </c>
      <c r="F64" s="22">
        <v>3852</v>
      </c>
      <c r="G64" s="20">
        <v>607</v>
      </c>
      <c r="H64" s="20">
        <v>50</v>
      </c>
      <c r="I64" s="20"/>
      <c r="J64" s="23">
        <f t="shared" si="0"/>
        <v>4509</v>
      </c>
      <c r="K64" s="22"/>
      <c r="L64" s="21"/>
      <c r="M64" s="34">
        <f t="shared" ref="M64:M132" si="3">(O64*1000)/R64</f>
        <v>196.89225107340013</v>
      </c>
      <c r="O64" s="79">
        <f>F64</f>
        <v>3852</v>
      </c>
      <c r="P64" s="99" t="s">
        <v>127</v>
      </c>
      <c r="Q64" s="100"/>
      <c r="R64" s="80">
        <v>19564</v>
      </c>
    </row>
    <row r="65" spans="1:18" ht="22.5" customHeight="1" x14ac:dyDescent="0.15">
      <c r="A65" s="138" t="s">
        <v>128</v>
      </c>
      <c r="B65" s="139"/>
      <c r="C65" s="22">
        <v>2632961</v>
      </c>
      <c r="D65" s="20">
        <v>811214</v>
      </c>
      <c r="E65" s="21">
        <v>44050</v>
      </c>
      <c r="F65" s="22">
        <v>9606</v>
      </c>
      <c r="G65" s="20">
        <v>1403</v>
      </c>
      <c r="H65" s="20">
        <v>0</v>
      </c>
      <c r="I65" s="20">
        <v>0</v>
      </c>
      <c r="J65" s="23">
        <f t="shared" si="0"/>
        <v>11009</v>
      </c>
      <c r="K65" s="22">
        <v>9498</v>
      </c>
      <c r="L65" s="21">
        <v>1288</v>
      </c>
      <c r="M65" s="34">
        <f t="shared" si="3"/>
        <v>174.31858599789496</v>
      </c>
      <c r="O65" s="79">
        <f>F65</f>
        <v>9606</v>
      </c>
      <c r="P65" s="99" t="s">
        <v>129</v>
      </c>
      <c r="Q65" s="100"/>
      <c r="R65" s="80">
        <v>55106</v>
      </c>
    </row>
    <row r="66" spans="1:18" ht="22.5" customHeight="1" x14ac:dyDescent="0.15">
      <c r="A66" s="136" t="s">
        <v>130</v>
      </c>
      <c r="B66" s="139"/>
      <c r="C66" s="121">
        <v>4953072</v>
      </c>
      <c r="D66" s="117">
        <v>896944</v>
      </c>
      <c r="E66" s="123">
        <v>109929</v>
      </c>
      <c r="F66" s="121">
        <v>27800</v>
      </c>
      <c r="G66" s="117">
        <v>6006</v>
      </c>
      <c r="H66" s="117">
        <v>2200</v>
      </c>
      <c r="I66" s="117">
        <v>0</v>
      </c>
      <c r="J66" s="119">
        <f t="shared" si="0"/>
        <v>36006</v>
      </c>
      <c r="K66" s="121">
        <v>34952</v>
      </c>
      <c r="L66" s="123">
        <v>4925</v>
      </c>
      <c r="M66" s="140">
        <f t="shared" si="3"/>
        <v>418.76930029374108</v>
      </c>
      <c r="O66" s="127">
        <f>F66</f>
        <v>27800</v>
      </c>
      <c r="P66" s="99" t="s">
        <v>131</v>
      </c>
      <c r="Q66" s="100"/>
      <c r="R66" s="127">
        <v>66385</v>
      </c>
    </row>
    <row r="67" spans="1:18" ht="22.5" customHeight="1" x14ac:dyDescent="0.15">
      <c r="A67" s="52"/>
      <c r="B67" s="53" t="s">
        <v>132</v>
      </c>
      <c r="C67" s="133"/>
      <c r="D67" s="131"/>
      <c r="E67" s="134"/>
      <c r="F67" s="133"/>
      <c r="G67" s="131"/>
      <c r="H67" s="131"/>
      <c r="I67" s="131"/>
      <c r="J67" s="132">
        <f t="shared" si="0"/>
        <v>0</v>
      </c>
      <c r="K67" s="133"/>
      <c r="L67" s="134"/>
      <c r="M67" s="141" t="e">
        <f t="shared" si="3"/>
        <v>#DIV/0!</v>
      </c>
      <c r="O67" s="127"/>
      <c r="P67" s="87"/>
      <c r="Q67" s="84" t="s">
        <v>133</v>
      </c>
      <c r="R67" s="127"/>
    </row>
    <row r="68" spans="1:18" ht="22.5" customHeight="1" x14ac:dyDescent="0.15">
      <c r="A68" s="54"/>
      <c r="B68" s="41" t="s">
        <v>134</v>
      </c>
      <c r="C68" s="133"/>
      <c r="D68" s="131"/>
      <c r="E68" s="134"/>
      <c r="F68" s="133"/>
      <c r="G68" s="131"/>
      <c r="H68" s="131"/>
      <c r="I68" s="131"/>
      <c r="J68" s="132">
        <f t="shared" si="0"/>
        <v>0</v>
      </c>
      <c r="K68" s="133"/>
      <c r="L68" s="134"/>
      <c r="M68" s="141" t="e">
        <f t="shared" si="3"/>
        <v>#DIV/0!</v>
      </c>
      <c r="O68" s="127"/>
      <c r="P68" s="87"/>
      <c r="Q68" s="84" t="s">
        <v>135</v>
      </c>
      <c r="R68" s="127"/>
    </row>
    <row r="69" spans="1:18" ht="22.5" customHeight="1" x14ac:dyDescent="0.15">
      <c r="A69" s="28"/>
      <c r="B69" s="41" t="s">
        <v>136</v>
      </c>
      <c r="C69" s="133"/>
      <c r="D69" s="131"/>
      <c r="E69" s="134"/>
      <c r="F69" s="133"/>
      <c r="G69" s="131"/>
      <c r="H69" s="131"/>
      <c r="I69" s="131"/>
      <c r="J69" s="132">
        <f t="shared" si="0"/>
        <v>0</v>
      </c>
      <c r="K69" s="133"/>
      <c r="L69" s="134"/>
      <c r="M69" s="141" t="e">
        <f t="shared" si="3"/>
        <v>#DIV/0!</v>
      </c>
      <c r="O69" s="127"/>
      <c r="P69" s="84"/>
      <c r="Q69" s="84" t="s">
        <v>137</v>
      </c>
      <c r="R69" s="127"/>
    </row>
    <row r="70" spans="1:18" ht="22.5" customHeight="1" x14ac:dyDescent="0.15">
      <c r="A70" s="25"/>
      <c r="B70" s="41" t="s">
        <v>138</v>
      </c>
      <c r="C70" s="133"/>
      <c r="D70" s="131"/>
      <c r="E70" s="134"/>
      <c r="F70" s="133"/>
      <c r="G70" s="131"/>
      <c r="H70" s="131"/>
      <c r="I70" s="131"/>
      <c r="J70" s="132">
        <f t="shared" si="0"/>
        <v>0</v>
      </c>
      <c r="K70" s="133"/>
      <c r="L70" s="134"/>
      <c r="M70" s="141" t="e">
        <f t="shared" si="3"/>
        <v>#DIV/0!</v>
      </c>
      <c r="O70" s="127"/>
      <c r="P70" s="84"/>
      <c r="Q70" s="84" t="s">
        <v>139</v>
      </c>
      <c r="R70" s="127"/>
    </row>
    <row r="71" spans="1:18" ht="22.5" customHeight="1" x14ac:dyDescent="0.15">
      <c r="A71" s="25"/>
      <c r="B71" s="41" t="s">
        <v>140</v>
      </c>
      <c r="C71" s="133"/>
      <c r="D71" s="131"/>
      <c r="E71" s="134"/>
      <c r="F71" s="133"/>
      <c r="G71" s="131"/>
      <c r="H71" s="131"/>
      <c r="I71" s="131"/>
      <c r="J71" s="132">
        <f t="shared" si="0"/>
        <v>0</v>
      </c>
      <c r="K71" s="133"/>
      <c r="L71" s="134"/>
      <c r="M71" s="141" t="e">
        <f t="shared" si="3"/>
        <v>#DIV/0!</v>
      </c>
      <c r="O71" s="127"/>
      <c r="P71" s="84"/>
      <c r="Q71" s="84" t="s">
        <v>141</v>
      </c>
      <c r="R71" s="127"/>
    </row>
    <row r="72" spans="1:18" ht="22.5" customHeight="1" x14ac:dyDescent="0.15">
      <c r="A72" s="25"/>
      <c r="B72" s="37" t="s">
        <v>142</v>
      </c>
      <c r="C72" s="133"/>
      <c r="D72" s="131"/>
      <c r="E72" s="134"/>
      <c r="F72" s="133"/>
      <c r="G72" s="131"/>
      <c r="H72" s="131"/>
      <c r="I72" s="131"/>
      <c r="J72" s="132">
        <f t="shared" si="0"/>
        <v>0</v>
      </c>
      <c r="K72" s="133"/>
      <c r="L72" s="134"/>
      <c r="M72" s="141" t="e">
        <f t="shared" si="3"/>
        <v>#DIV/0!</v>
      </c>
      <c r="O72" s="127"/>
      <c r="P72" s="84"/>
      <c r="Q72" s="84" t="s">
        <v>143</v>
      </c>
      <c r="R72" s="127"/>
    </row>
    <row r="73" spans="1:18" ht="22.5" customHeight="1" x14ac:dyDescent="0.15">
      <c r="A73" s="25"/>
      <c r="B73" s="41" t="s">
        <v>144</v>
      </c>
      <c r="C73" s="133"/>
      <c r="D73" s="131"/>
      <c r="E73" s="134"/>
      <c r="F73" s="133"/>
      <c r="G73" s="131"/>
      <c r="H73" s="131"/>
      <c r="I73" s="131"/>
      <c r="J73" s="132">
        <f t="shared" si="0"/>
        <v>0</v>
      </c>
      <c r="K73" s="133"/>
      <c r="L73" s="134"/>
      <c r="M73" s="141" t="e">
        <f t="shared" si="3"/>
        <v>#DIV/0!</v>
      </c>
      <c r="O73" s="127"/>
      <c r="P73" s="84"/>
      <c r="Q73" s="84" t="s">
        <v>145</v>
      </c>
      <c r="R73" s="127"/>
    </row>
    <row r="74" spans="1:18" ht="22.5" customHeight="1" x14ac:dyDescent="0.15">
      <c r="A74" s="25"/>
      <c r="B74" s="41" t="s">
        <v>146</v>
      </c>
      <c r="C74" s="122"/>
      <c r="D74" s="118"/>
      <c r="E74" s="124"/>
      <c r="F74" s="122"/>
      <c r="G74" s="118"/>
      <c r="H74" s="118"/>
      <c r="I74" s="118"/>
      <c r="J74" s="120">
        <f t="shared" si="0"/>
        <v>0</v>
      </c>
      <c r="K74" s="122"/>
      <c r="L74" s="124"/>
      <c r="M74" s="142" t="e">
        <f t="shared" si="3"/>
        <v>#DIV/0!</v>
      </c>
      <c r="O74" s="127"/>
      <c r="P74" s="84"/>
      <c r="Q74" s="84" t="s">
        <v>147</v>
      </c>
      <c r="R74" s="127"/>
    </row>
    <row r="75" spans="1:18" ht="22.5" customHeight="1" x14ac:dyDescent="0.15">
      <c r="A75" s="136" t="s">
        <v>148</v>
      </c>
      <c r="B75" s="137"/>
      <c r="C75" s="121">
        <v>5407491</v>
      </c>
      <c r="D75" s="117">
        <v>1860502</v>
      </c>
      <c r="E75" s="123">
        <v>93683</v>
      </c>
      <c r="F75" s="121">
        <v>21000</v>
      </c>
      <c r="G75" s="117">
        <v>2948</v>
      </c>
      <c r="H75" s="117">
        <v>0</v>
      </c>
      <c r="I75" s="117">
        <v>600</v>
      </c>
      <c r="J75" s="119">
        <f t="shared" si="0"/>
        <v>24548</v>
      </c>
      <c r="K75" s="121">
        <v>20999</v>
      </c>
      <c r="L75" s="123">
        <v>2902</v>
      </c>
      <c r="M75" s="125">
        <f t="shared" si="3"/>
        <v>213.69913197447821</v>
      </c>
      <c r="O75" s="114">
        <f>F75</f>
        <v>21000</v>
      </c>
      <c r="P75" s="99" t="s">
        <v>149</v>
      </c>
      <c r="Q75" s="100"/>
      <c r="R75" s="127">
        <v>98269</v>
      </c>
    </row>
    <row r="76" spans="1:18" ht="22.5" customHeight="1" x14ac:dyDescent="0.15">
      <c r="A76" s="30"/>
      <c r="B76" s="36" t="s">
        <v>150</v>
      </c>
      <c r="C76" s="133"/>
      <c r="D76" s="131"/>
      <c r="E76" s="134"/>
      <c r="F76" s="133"/>
      <c r="G76" s="131"/>
      <c r="H76" s="131"/>
      <c r="I76" s="131"/>
      <c r="J76" s="132">
        <f t="shared" si="0"/>
        <v>0</v>
      </c>
      <c r="K76" s="133"/>
      <c r="L76" s="134"/>
      <c r="M76" s="135" t="e">
        <f t="shared" si="3"/>
        <v>#DIV/0!</v>
      </c>
      <c r="O76" s="114">
        <f>F76</f>
        <v>0</v>
      </c>
      <c r="P76" s="84"/>
      <c r="Q76" s="88" t="s">
        <v>151</v>
      </c>
      <c r="R76" s="127"/>
    </row>
    <row r="77" spans="1:18" ht="22.5" customHeight="1" x14ac:dyDescent="0.15">
      <c r="A77" s="138" t="s">
        <v>152</v>
      </c>
      <c r="B77" s="137"/>
      <c r="C77" s="133"/>
      <c r="D77" s="131"/>
      <c r="E77" s="134"/>
      <c r="F77" s="133"/>
      <c r="G77" s="131"/>
      <c r="H77" s="131"/>
      <c r="I77" s="131"/>
      <c r="J77" s="132">
        <f t="shared" si="0"/>
        <v>0</v>
      </c>
      <c r="K77" s="133"/>
      <c r="L77" s="134"/>
      <c r="M77" s="135" t="e">
        <f t="shared" si="3"/>
        <v>#DIV/0!</v>
      </c>
      <c r="O77" s="114">
        <f>F77</f>
        <v>0</v>
      </c>
      <c r="P77" s="99" t="s">
        <v>153</v>
      </c>
      <c r="Q77" s="100"/>
      <c r="R77" s="127"/>
    </row>
    <row r="78" spans="1:18" ht="22.5" customHeight="1" x14ac:dyDescent="0.15">
      <c r="A78" s="138" t="s">
        <v>154</v>
      </c>
      <c r="B78" s="137"/>
      <c r="C78" s="133"/>
      <c r="D78" s="131"/>
      <c r="E78" s="134"/>
      <c r="F78" s="133"/>
      <c r="G78" s="131"/>
      <c r="H78" s="131"/>
      <c r="I78" s="131"/>
      <c r="J78" s="132">
        <f t="shared" si="0"/>
        <v>0</v>
      </c>
      <c r="K78" s="133"/>
      <c r="L78" s="134"/>
      <c r="M78" s="135" t="e">
        <f t="shared" si="3"/>
        <v>#DIV/0!</v>
      </c>
      <c r="O78" s="114">
        <f>F78</f>
        <v>0</v>
      </c>
      <c r="P78" s="99" t="s">
        <v>155</v>
      </c>
      <c r="Q78" s="100"/>
      <c r="R78" s="127"/>
    </row>
    <row r="79" spans="1:18" ht="22.5" customHeight="1" x14ac:dyDescent="0.15">
      <c r="A79" s="138" t="s">
        <v>156</v>
      </c>
      <c r="B79" s="137"/>
      <c r="C79" s="122"/>
      <c r="D79" s="118"/>
      <c r="E79" s="124"/>
      <c r="F79" s="122"/>
      <c r="G79" s="118"/>
      <c r="H79" s="118"/>
      <c r="I79" s="118"/>
      <c r="J79" s="120">
        <f t="shared" si="0"/>
        <v>0</v>
      </c>
      <c r="K79" s="122"/>
      <c r="L79" s="124"/>
      <c r="M79" s="126" t="e">
        <f t="shared" si="3"/>
        <v>#DIV/0!</v>
      </c>
      <c r="O79" s="114">
        <f>F79</f>
        <v>0</v>
      </c>
      <c r="P79" s="99" t="s">
        <v>157</v>
      </c>
      <c r="Q79" s="100"/>
      <c r="R79" s="127"/>
    </row>
    <row r="80" spans="1:18" ht="22.5" customHeight="1" x14ac:dyDescent="0.15">
      <c r="A80" s="115" t="s">
        <v>158</v>
      </c>
      <c r="B80" s="98"/>
      <c r="C80" s="121">
        <v>2447012</v>
      </c>
      <c r="D80" s="117">
        <v>855893</v>
      </c>
      <c r="E80" s="123">
        <v>65223</v>
      </c>
      <c r="F80" s="121">
        <v>5850</v>
      </c>
      <c r="G80" s="117">
        <v>874</v>
      </c>
      <c r="H80" s="117">
        <v>500</v>
      </c>
      <c r="I80" s="117">
        <v>34165</v>
      </c>
      <c r="J80" s="119">
        <f t="shared" si="0"/>
        <v>41389</v>
      </c>
      <c r="K80" s="121">
        <v>5936</v>
      </c>
      <c r="L80" s="123">
        <v>766</v>
      </c>
      <c r="M80" s="125">
        <f t="shared" si="3"/>
        <v>177.97213464863216</v>
      </c>
      <c r="O80" s="114">
        <f>SUM(F80:F82)</f>
        <v>10500</v>
      </c>
      <c r="P80" s="99" t="s">
        <v>159</v>
      </c>
      <c r="Q80" s="100"/>
      <c r="R80" s="127">
        <v>58998</v>
      </c>
    </row>
    <row r="81" spans="1:18" ht="22.5" customHeight="1" x14ac:dyDescent="0.15">
      <c r="A81" s="30"/>
      <c r="B81" s="55" t="s">
        <v>160</v>
      </c>
      <c r="C81" s="133"/>
      <c r="D81" s="131"/>
      <c r="E81" s="134"/>
      <c r="F81" s="122"/>
      <c r="G81" s="118"/>
      <c r="H81" s="118"/>
      <c r="I81" s="118"/>
      <c r="J81" s="120"/>
      <c r="K81" s="122"/>
      <c r="L81" s="124"/>
      <c r="M81" s="135" t="e">
        <f t="shared" si="3"/>
        <v>#DIV/0!</v>
      </c>
      <c r="O81" s="114"/>
      <c r="P81" s="84"/>
      <c r="Q81" s="88" t="s">
        <v>161</v>
      </c>
      <c r="R81" s="127"/>
    </row>
    <row r="82" spans="1:18" ht="22.5" customHeight="1" x14ac:dyDescent="0.15">
      <c r="A82" s="138" t="s">
        <v>162</v>
      </c>
      <c r="B82" s="139"/>
      <c r="C82" s="122"/>
      <c r="D82" s="118"/>
      <c r="E82" s="124"/>
      <c r="F82" s="22">
        <v>4650</v>
      </c>
      <c r="G82" s="20">
        <v>796</v>
      </c>
      <c r="H82" s="20">
        <v>500</v>
      </c>
      <c r="I82" s="20">
        <v>9928</v>
      </c>
      <c r="J82" s="23">
        <f t="shared" si="0"/>
        <v>15874</v>
      </c>
      <c r="K82" s="22">
        <v>4657</v>
      </c>
      <c r="L82" s="21">
        <v>681</v>
      </c>
      <c r="M82" s="126" t="e">
        <f t="shared" si="3"/>
        <v>#DIV/0!</v>
      </c>
      <c r="O82" s="114"/>
      <c r="P82" s="99" t="s">
        <v>163</v>
      </c>
      <c r="Q82" s="100"/>
      <c r="R82" s="127"/>
    </row>
    <row r="83" spans="1:18" ht="22.5" customHeight="1" x14ac:dyDescent="0.15">
      <c r="A83" s="138" t="s">
        <v>164</v>
      </c>
      <c r="B83" s="139"/>
      <c r="C83" s="22">
        <v>934711</v>
      </c>
      <c r="D83" s="20">
        <v>360937</v>
      </c>
      <c r="E83" s="21">
        <v>71745</v>
      </c>
      <c r="F83" s="22">
        <v>6700</v>
      </c>
      <c r="G83" s="20">
        <v>990</v>
      </c>
      <c r="H83" s="20">
        <v>0</v>
      </c>
      <c r="I83" s="20">
        <v>0</v>
      </c>
      <c r="J83" s="23">
        <f t="shared" si="0"/>
        <v>7690</v>
      </c>
      <c r="K83" s="22">
        <v>9423</v>
      </c>
      <c r="L83" s="21">
        <v>938</v>
      </c>
      <c r="M83" s="34">
        <f t="shared" si="3"/>
        <v>229.05982905982907</v>
      </c>
      <c r="O83" s="79">
        <f t="shared" ref="O83:O138" si="4">F83</f>
        <v>6700</v>
      </c>
      <c r="P83" s="99" t="s">
        <v>165</v>
      </c>
      <c r="Q83" s="100"/>
      <c r="R83" s="89">
        <v>29250</v>
      </c>
    </row>
    <row r="84" spans="1:18" ht="22.5" customHeight="1" x14ac:dyDescent="0.15">
      <c r="A84" s="136" t="s">
        <v>166</v>
      </c>
      <c r="B84" s="137"/>
      <c r="C84" s="121">
        <v>3055813</v>
      </c>
      <c r="D84" s="117">
        <v>932971</v>
      </c>
      <c r="E84" s="123">
        <v>164223</v>
      </c>
      <c r="F84" s="121">
        <v>22755</v>
      </c>
      <c r="G84" s="117">
        <v>4930</v>
      </c>
      <c r="H84" s="117"/>
      <c r="I84" s="117"/>
      <c r="J84" s="119">
        <f t="shared" si="0"/>
        <v>27685</v>
      </c>
      <c r="K84" s="121">
        <v>26134</v>
      </c>
      <c r="L84" s="123">
        <v>5091</v>
      </c>
      <c r="M84" s="125">
        <f t="shared" si="3"/>
        <v>241.61437263084127</v>
      </c>
      <c r="O84" s="114">
        <f t="shared" si="4"/>
        <v>22755</v>
      </c>
      <c r="P84" s="99" t="s">
        <v>167</v>
      </c>
      <c r="Q84" s="100"/>
      <c r="R84" s="127">
        <v>94179</v>
      </c>
    </row>
    <row r="85" spans="1:18" ht="22.5" customHeight="1" x14ac:dyDescent="0.15">
      <c r="A85" s="56"/>
      <c r="B85" s="57" t="s">
        <v>168</v>
      </c>
      <c r="C85" s="133"/>
      <c r="D85" s="131"/>
      <c r="E85" s="134"/>
      <c r="F85" s="133"/>
      <c r="G85" s="131"/>
      <c r="H85" s="131"/>
      <c r="I85" s="131"/>
      <c r="J85" s="132">
        <f t="shared" si="0"/>
        <v>0</v>
      </c>
      <c r="K85" s="133"/>
      <c r="L85" s="134"/>
      <c r="M85" s="135" t="e">
        <f t="shared" si="3"/>
        <v>#DIV/0!</v>
      </c>
      <c r="O85" s="114">
        <f t="shared" si="4"/>
        <v>0</v>
      </c>
      <c r="P85" s="90"/>
      <c r="Q85" s="88" t="s">
        <v>168</v>
      </c>
      <c r="R85" s="127"/>
    </row>
    <row r="86" spans="1:18" ht="22.5" customHeight="1" x14ac:dyDescent="0.15">
      <c r="A86" s="56"/>
      <c r="B86" s="57" t="s">
        <v>169</v>
      </c>
      <c r="C86" s="133"/>
      <c r="D86" s="131"/>
      <c r="E86" s="134"/>
      <c r="F86" s="133"/>
      <c r="G86" s="131"/>
      <c r="H86" s="131"/>
      <c r="I86" s="131"/>
      <c r="J86" s="132">
        <f t="shared" si="0"/>
        <v>0</v>
      </c>
      <c r="K86" s="133"/>
      <c r="L86" s="134"/>
      <c r="M86" s="135" t="e">
        <f t="shared" si="3"/>
        <v>#DIV/0!</v>
      </c>
      <c r="O86" s="114">
        <f t="shared" si="4"/>
        <v>0</v>
      </c>
      <c r="P86" s="90"/>
      <c r="Q86" s="88" t="s">
        <v>169</v>
      </c>
      <c r="R86" s="127"/>
    </row>
    <row r="87" spans="1:18" ht="22.5" customHeight="1" x14ac:dyDescent="0.15">
      <c r="A87" s="56"/>
      <c r="B87" s="57" t="s">
        <v>170</v>
      </c>
      <c r="C87" s="133"/>
      <c r="D87" s="131"/>
      <c r="E87" s="134"/>
      <c r="F87" s="133"/>
      <c r="G87" s="131"/>
      <c r="H87" s="131"/>
      <c r="I87" s="131"/>
      <c r="J87" s="132">
        <f t="shared" si="0"/>
        <v>0</v>
      </c>
      <c r="K87" s="133"/>
      <c r="L87" s="134"/>
      <c r="M87" s="135" t="e">
        <f t="shared" si="3"/>
        <v>#DIV/0!</v>
      </c>
      <c r="O87" s="114">
        <f t="shared" si="4"/>
        <v>0</v>
      </c>
      <c r="P87" s="90"/>
      <c r="Q87" s="88" t="s">
        <v>170</v>
      </c>
      <c r="R87" s="127"/>
    </row>
    <row r="88" spans="1:18" ht="22.5" customHeight="1" x14ac:dyDescent="0.15">
      <c r="A88" s="59"/>
      <c r="B88" s="58" t="s">
        <v>171</v>
      </c>
      <c r="C88" s="122"/>
      <c r="D88" s="118"/>
      <c r="E88" s="124"/>
      <c r="F88" s="122"/>
      <c r="G88" s="118"/>
      <c r="H88" s="118"/>
      <c r="I88" s="118"/>
      <c r="J88" s="120">
        <f t="shared" si="0"/>
        <v>0</v>
      </c>
      <c r="K88" s="122"/>
      <c r="L88" s="124"/>
      <c r="M88" s="126" t="e">
        <f t="shared" si="3"/>
        <v>#DIV/0!</v>
      </c>
      <c r="O88" s="114">
        <f t="shared" si="4"/>
        <v>0</v>
      </c>
      <c r="P88" s="90"/>
      <c r="Q88" s="88" t="s">
        <v>171</v>
      </c>
      <c r="R88" s="127"/>
    </row>
    <row r="89" spans="1:18" ht="22.5" customHeight="1" x14ac:dyDescent="0.15">
      <c r="A89" s="183"/>
      <c r="B89" s="184"/>
      <c r="C89" s="185"/>
      <c r="D89" s="185"/>
      <c r="E89" s="185"/>
      <c r="F89" s="186">
        <v>14</v>
      </c>
      <c r="G89" s="185"/>
      <c r="H89" s="185"/>
      <c r="I89" s="185"/>
      <c r="J89" s="185"/>
      <c r="K89" s="185"/>
      <c r="L89" s="185"/>
      <c r="M89" s="187"/>
    </row>
    <row r="90" spans="1:18" ht="11.25" customHeight="1" x14ac:dyDescent="0.15">
      <c r="A90" s="162" t="s">
        <v>1</v>
      </c>
      <c r="B90" s="163"/>
      <c r="C90" s="168" t="s">
        <v>2</v>
      </c>
      <c r="D90" s="169"/>
      <c r="E90" s="170"/>
      <c r="F90" s="168" t="s">
        <v>3</v>
      </c>
      <c r="G90" s="169"/>
      <c r="H90" s="169"/>
      <c r="I90" s="169"/>
      <c r="J90" s="170"/>
      <c r="K90" s="168" t="s">
        <v>4</v>
      </c>
      <c r="L90" s="170"/>
      <c r="M90" s="171" t="s">
        <v>5</v>
      </c>
    </row>
    <row r="91" spans="1:18" ht="11.25" customHeight="1" x14ac:dyDescent="0.15">
      <c r="A91" s="164"/>
      <c r="B91" s="165"/>
      <c r="C91" s="173" t="s">
        <v>6</v>
      </c>
      <c r="D91" s="174" t="s">
        <v>7</v>
      </c>
      <c r="E91" s="176" t="s">
        <v>8</v>
      </c>
      <c r="F91" s="178" t="s">
        <v>9</v>
      </c>
      <c r="G91" s="179"/>
      <c r="H91" s="179"/>
      <c r="I91" s="179"/>
      <c r="J91" s="180"/>
      <c r="K91" s="181" t="s">
        <v>10</v>
      </c>
      <c r="L91" s="182"/>
      <c r="M91" s="172"/>
    </row>
    <row r="92" spans="1:18" ht="22.5" x14ac:dyDescent="0.15">
      <c r="A92" s="164"/>
      <c r="B92" s="165"/>
      <c r="C92" s="173"/>
      <c r="D92" s="175"/>
      <c r="E92" s="177"/>
      <c r="F92" s="94" t="s">
        <v>11</v>
      </c>
      <c r="G92" s="9" t="s">
        <v>12</v>
      </c>
      <c r="H92" s="9" t="s">
        <v>13</v>
      </c>
      <c r="I92" s="10" t="s">
        <v>14</v>
      </c>
      <c r="J92" s="11" t="s">
        <v>15</v>
      </c>
      <c r="K92" s="94" t="s">
        <v>11</v>
      </c>
      <c r="L92" s="12" t="s">
        <v>16</v>
      </c>
      <c r="M92" s="172"/>
    </row>
    <row r="93" spans="1:18" ht="12" x14ac:dyDescent="0.15">
      <c r="A93" s="166"/>
      <c r="B93" s="167"/>
      <c r="C93" s="13" t="s">
        <v>17</v>
      </c>
      <c r="D93" s="14" t="s">
        <v>17</v>
      </c>
      <c r="E93" s="15" t="s">
        <v>17</v>
      </c>
      <c r="F93" s="13" t="s">
        <v>17</v>
      </c>
      <c r="G93" s="16" t="s">
        <v>17</v>
      </c>
      <c r="H93" s="14" t="s">
        <v>17</v>
      </c>
      <c r="I93" s="15" t="s">
        <v>17</v>
      </c>
      <c r="J93" s="15" t="s">
        <v>17</v>
      </c>
      <c r="K93" s="17" t="s">
        <v>17</v>
      </c>
      <c r="L93" s="15" t="s">
        <v>17</v>
      </c>
      <c r="M93" s="18" t="s">
        <v>18</v>
      </c>
      <c r="O93" s="78" t="s">
        <v>19</v>
      </c>
      <c r="R93" s="78" t="s">
        <v>20</v>
      </c>
    </row>
    <row r="94" spans="1:18" ht="22.5" customHeight="1" x14ac:dyDescent="0.15">
      <c r="A94" s="105" t="s">
        <v>172</v>
      </c>
      <c r="B94" s="106"/>
      <c r="C94" s="60">
        <v>470573</v>
      </c>
      <c r="D94" s="61">
        <v>110984</v>
      </c>
      <c r="E94" s="42">
        <v>14609</v>
      </c>
      <c r="F94" s="60">
        <v>3128</v>
      </c>
      <c r="G94" s="61">
        <v>330</v>
      </c>
      <c r="H94" s="61">
        <v>320</v>
      </c>
      <c r="I94" s="61">
        <v>10831</v>
      </c>
      <c r="J94" s="23">
        <f>SUM(F94:I94)</f>
        <v>14609</v>
      </c>
      <c r="K94" s="60">
        <v>3242</v>
      </c>
      <c r="L94" s="42">
        <v>312</v>
      </c>
      <c r="M94" s="34">
        <f>(O94*1000)/R94</f>
        <v>720.2394658070458</v>
      </c>
      <c r="O94" s="79">
        <f>F94</f>
        <v>3128</v>
      </c>
      <c r="P94" s="104" t="s">
        <v>173</v>
      </c>
      <c r="Q94" s="100"/>
      <c r="R94" s="89">
        <v>4343</v>
      </c>
    </row>
    <row r="95" spans="1:18" ht="22.5" customHeight="1" x14ac:dyDescent="0.15">
      <c r="A95" s="105" t="s">
        <v>174</v>
      </c>
      <c r="B95" s="106"/>
      <c r="C95" s="60">
        <v>562586</v>
      </c>
      <c r="D95" s="61">
        <v>188285</v>
      </c>
      <c r="E95" s="42">
        <v>22530</v>
      </c>
      <c r="F95" s="60">
        <v>3000</v>
      </c>
      <c r="G95" s="61">
        <v>1492</v>
      </c>
      <c r="H95" s="61">
        <v>150</v>
      </c>
      <c r="I95" s="61">
        <v>214</v>
      </c>
      <c r="J95" s="23">
        <f t="shared" si="0"/>
        <v>4856</v>
      </c>
      <c r="K95" s="60">
        <v>3075</v>
      </c>
      <c r="L95" s="42">
        <v>1089</v>
      </c>
      <c r="M95" s="34">
        <f t="shared" si="3"/>
        <v>295.04327301337531</v>
      </c>
      <c r="O95" s="79">
        <f t="shared" si="4"/>
        <v>3000</v>
      </c>
      <c r="P95" s="104" t="s">
        <v>175</v>
      </c>
      <c r="Q95" s="100"/>
      <c r="R95" s="80">
        <v>10168</v>
      </c>
    </row>
    <row r="96" spans="1:18" ht="22.5" customHeight="1" x14ac:dyDescent="0.15">
      <c r="A96" s="102" t="s">
        <v>176</v>
      </c>
      <c r="B96" s="103"/>
      <c r="C96" s="121">
        <v>1742280</v>
      </c>
      <c r="D96" s="117">
        <v>635629</v>
      </c>
      <c r="E96" s="123">
        <v>31054</v>
      </c>
      <c r="F96" s="22">
        <v>5800</v>
      </c>
      <c r="G96" s="20">
        <v>1150</v>
      </c>
      <c r="H96" s="20">
        <v>200</v>
      </c>
      <c r="I96" s="20"/>
      <c r="J96" s="23">
        <f t="shared" si="0"/>
        <v>7150</v>
      </c>
      <c r="K96" s="22">
        <v>5716</v>
      </c>
      <c r="L96" s="21">
        <v>1034</v>
      </c>
      <c r="M96" s="125">
        <f t="shared" si="3"/>
        <v>300.79867233689453</v>
      </c>
      <c r="O96" s="130">
        <f>F96+F97</f>
        <v>5800</v>
      </c>
      <c r="P96" s="104" t="s">
        <v>177</v>
      </c>
      <c r="Q96" s="100"/>
      <c r="R96" s="127">
        <v>19282</v>
      </c>
    </row>
    <row r="97" spans="1:18" ht="22.5" customHeight="1" x14ac:dyDescent="0.15">
      <c r="A97" s="102" t="s">
        <v>178</v>
      </c>
      <c r="B97" s="103"/>
      <c r="C97" s="122"/>
      <c r="D97" s="118"/>
      <c r="E97" s="124"/>
      <c r="F97" s="22"/>
      <c r="G97" s="20"/>
      <c r="H97" s="20"/>
      <c r="I97" s="20"/>
      <c r="J97" s="23">
        <f>SUM(F97:I97)</f>
        <v>0</v>
      </c>
      <c r="K97" s="22"/>
      <c r="L97" s="21"/>
      <c r="M97" s="126"/>
      <c r="O97" s="130"/>
      <c r="P97" s="104" t="s">
        <v>177</v>
      </c>
      <c r="Q97" s="100"/>
      <c r="R97" s="127"/>
    </row>
    <row r="98" spans="1:18" ht="22.5" customHeight="1" x14ac:dyDescent="0.15">
      <c r="A98" s="128" t="s">
        <v>179</v>
      </c>
      <c r="B98" s="129"/>
      <c r="C98" s="22">
        <v>486517</v>
      </c>
      <c r="D98" s="20">
        <v>143750</v>
      </c>
      <c r="E98" s="21">
        <v>21242</v>
      </c>
      <c r="F98" s="22">
        <v>6126</v>
      </c>
      <c r="G98" s="20">
        <v>1018</v>
      </c>
      <c r="H98" s="20">
        <v>260</v>
      </c>
      <c r="I98" s="20">
        <v>308</v>
      </c>
      <c r="J98" s="23">
        <f t="shared" ref="J98:J138" si="5">SUM(F98:I98)</f>
        <v>7712</v>
      </c>
      <c r="K98" s="22">
        <v>6139</v>
      </c>
      <c r="L98" s="21">
        <v>898</v>
      </c>
      <c r="M98" s="34">
        <f t="shared" si="3"/>
        <v>399.11394879145223</v>
      </c>
      <c r="O98" s="79">
        <f t="shared" si="4"/>
        <v>6126</v>
      </c>
      <c r="P98" s="104" t="s">
        <v>180</v>
      </c>
      <c r="Q98" s="100"/>
      <c r="R98" s="89">
        <v>15349</v>
      </c>
    </row>
    <row r="99" spans="1:18" ht="22.5" customHeight="1" x14ac:dyDescent="0.15">
      <c r="A99" s="102" t="s">
        <v>181</v>
      </c>
      <c r="B99" s="103"/>
      <c r="C99" s="22">
        <v>946024</v>
      </c>
      <c r="D99" s="20">
        <v>522884</v>
      </c>
      <c r="E99" s="21">
        <v>34816</v>
      </c>
      <c r="F99" s="22">
        <v>6191</v>
      </c>
      <c r="G99" s="20">
        <v>738</v>
      </c>
      <c r="H99" s="20">
        <v>1100</v>
      </c>
      <c r="I99" s="20">
        <v>462</v>
      </c>
      <c r="J99" s="23">
        <f t="shared" si="5"/>
        <v>8491</v>
      </c>
      <c r="K99" s="22">
        <v>6118</v>
      </c>
      <c r="L99" s="21">
        <v>728</v>
      </c>
      <c r="M99" s="34">
        <f t="shared" si="3"/>
        <v>324.91865225149576</v>
      </c>
      <c r="O99" s="79">
        <f t="shared" si="4"/>
        <v>6191</v>
      </c>
      <c r="P99" s="104" t="s">
        <v>182</v>
      </c>
      <c r="Q99" s="100"/>
      <c r="R99" s="89">
        <v>19054</v>
      </c>
    </row>
    <row r="100" spans="1:18" ht="22.5" customHeight="1" x14ac:dyDescent="0.15">
      <c r="A100" s="102" t="s">
        <v>183</v>
      </c>
      <c r="B100" s="103"/>
      <c r="C100" s="22">
        <v>691288</v>
      </c>
      <c r="D100" s="20">
        <v>239505</v>
      </c>
      <c r="E100" s="21">
        <v>29001</v>
      </c>
      <c r="F100" s="22">
        <v>5939</v>
      </c>
      <c r="G100" s="20">
        <v>1681</v>
      </c>
      <c r="H100" s="20">
        <v>880</v>
      </c>
      <c r="I100" s="20"/>
      <c r="J100" s="23">
        <f t="shared" si="5"/>
        <v>8500</v>
      </c>
      <c r="K100" s="22">
        <v>4968</v>
      </c>
      <c r="L100" s="21">
        <v>1400</v>
      </c>
      <c r="M100" s="34">
        <f t="shared" si="3"/>
        <v>429.11849710982659</v>
      </c>
      <c r="O100" s="79">
        <f t="shared" si="4"/>
        <v>5939</v>
      </c>
      <c r="P100" s="104" t="s">
        <v>184</v>
      </c>
      <c r="Q100" s="100"/>
      <c r="R100" s="89">
        <v>13840</v>
      </c>
    </row>
    <row r="101" spans="1:18" ht="22.5" customHeight="1" x14ac:dyDescent="0.15">
      <c r="A101" s="115" t="s">
        <v>185</v>
      </c>
      <c r="B101" s="116"/>
      <c r="C101" s="121">
        <v>1074251</v>
      </c>
      <c r="D101" s="117">
        <v>265476</v>
      </c>
      <c r="E101" s="123">
        <v>34381</v>
      </c>
      <c r="F101" s="121">
        <v>5935</v>
      </c>
      <c r="G101" s="117">
        <v>889</v>
      </c>
      <c r="H101" s="117">
        <v>500</v>
      </c>
      <c r="I101" s="117"/>
      <c r="J101" s="119">
        <f t="shared" si="5"/>
        <v>7324</v>
      </c>
      <c r="K101" s="121">
        <v>5850</v>
      </c>
      <c r="L101" s="123">
        <v>850</v>
      </c>
      <c r="M101" s="125">
        <f t="shared" si="3"/>
        <v>317.29484095161723</v>
      </c>
      <c r="O101" s="127">
        <f t="shared" si="4"/>
        <v>5935</v>
      </c>
      <c r="P101" s="99" t="s">
        <v>186</v>
      </c>
      <c r="Q101" s="99"/>
      <c r="R101" s="114">
        <v>18705</v>
      </c>
    </row>
    <row r="102" spans="1:18" ht="22.5" customHeight="1" x14ac:dyDescent="0.15">
      <c r="A102" s="115" t="s">
        <v>187</v>
      </c>
      <c r="B102" s="116"/>
      <c r="C102" s="122"/>
      <c r="D102" s="118"/>
      <c r="E102" s="124"/>
      <c r="F102" s="122"/>
      <c r="G102" s="118"/>
      <c r="H102" s="118"/>
      <c r="I102" s="118"/>
      <c r="J102" s="120">
        <f t="shared" si="5"/>
        <v>0</v>
      </c>
      <c r="K102" s="122"/>
      <c r="L102" s="124"/>
      <c r="M102" s="126" t="e">
        <f t="shared" si="3"/>
        <v>#DIV/0!</v>
      </c>
      <c r="O102" s="127"/>
      <c r="P102" s="91"/>
      <c r="Q102" s="84" t="s">
        <v>188</v>
      </c>
      <c r="R102" s="114"/>
    </row>
    <row r="103" spans="1:18" ht="22.5" customHeight="1" x14ac:dyDescent="0.15">
      <c r="A103" s="102" t="s">
        <v>189</v>
      </c>
      <c r="B103" s="103"/>
      <c r="C103" s="22">
        <v>1020962</v>
      </c>
      <c r="D103" s="20">
        <v>226002</v>
      </c>
      <c r="E103" s="21">
        <v>34684</v>
      </c>
      <c r="F103" s="22">
        <v>4900</v>
      </c>
      <c r="G103" s="20">
        <v>900</v>
      </c>
      <c r="H103" s="20">
        <v>200</v>
      </c>
      <c r="I103" s="20">
        <v>0</v>
      </c>
      <c r="J103" s="23">
        <f t="shared" si="5"/>
        <v>6000</v>
      </c>
      <c r="K103" s="22">
        <v>5046</v>
      </c>
      <c r="L103" s="21">
        <v>871</v>
      </c>
      <c r="M103" s="34">
        <f t="shared" si="3"/>
        <v>195.53072625698323</v>
      </c>
      <c r="O103" s="79">
        <f t="shared" si="4"/>
        <v>4900</v>
      </c>
      <c r="P103" s="104" t="s">
        <v>190</v>
      </c>
      <c r="Q103" s="100"/>
      <c r="R103" s="89">
        <v>25060</v>
      </c>
    </row>
    <row r="104" spans="1:18" ht="22.5" customHeight="1" x14ac:dyDescent="0.15">
      <c r="A104" s="102" t="s">
        <v>191</v>
      </c>
      <c r="B104" s="103"/>
      <c r="C104" s="22">
        <v>358596</v>
      </c>
      <c r="D104" s="20">
        <v>88488</v>
      </c>
      <c r="E104" s="21">
        <v>15355</v>
      </c>
      <c r="F104" s="22">
        <v>2400</v>
      </c>
      <c r="G104" s="20">
        <v>750</v>
      </c>
      <c r="H104" s="20">
        <v>200</v>
      </c>
      <c r="I104" s="20"/>
      <c r="J104" s="23">
        <f t="shared" si="5"/>
        <v>3350</v>
      </c>
      <c r="K104" s="22">
        <v>2221</v>
      </c>
      <c r="L104" s="21">
        <v>740</v>
      </c>
      <c r="M104" s="34">
        <f t="shared" si="3"/>
        <v>266.40026640026639</v>
      </c>
      <c r="O104" s="79">
        <f t="shared" si="4"/>
        <v>2400</v>
      </c>
      <c r="P104" s="104" t="s">
        <v>192</v>
      </c>
      <c r="Q104" s="100"/>
      <c r="R104" s="89">
        <v>9009</v>
      </c>
    </row>
    <row r="105" spans="1:18" ht="22.5" customHeight="1" x14ac:dyDescent="0.15">
      <c r="A105" s="102" t="s">
        <v>193</v>
      </c>
      <c r="B105" s="103"/>
      <c r="C105" s="31">
        <v>476279</v>
      </c>
      <c r="D105" s="32">
        <v>115916</v>
      </c>
      <c r="E105" s="33">
        <v>18619</v>
      </c>
      <c r="F105" s="31">
        <v>7200</v>
      </c>
      <c r="G105" s="32">
        <v>546</v>
      </c>
      <c r="H105" s="32">
        <v>165</v>
      </c>
      <c r="I105" s="32">
        <v>0</v>
      </c>
      <c r="J105" s="23">
        <f t="shared" si="5"/>
        <v>7911</v>
      </c>
      <c r="K105" s="31">
        <v>6867</v>
      </c>
      <c r="L105" s="33">
        <v>467</v>
      </c>
      <c r="M105" s="34">
        <f t="shared" si="3"/>
        <v>573.06590257879657</v>
      </c>
      <c r="O105" s="79">
        <f t="shared" si="4"/>
        <v>7200</v>
      </c>
      <c r="P105" s="113" t="s">
        <v>194</v>
      </c>
      <c r="Q105" s="108"/>
      <c r="R105" s="89">
        <v>12564</v>
      </c>
    </row>
    <row r="106" spans="1:18" ht="22.5" customHeight="1" x14ac:dyDescent="0.15">
      <c r="A106" s="102" t="s">
        <v>195</v>
      </c>
      <c r="B106" s="103"/>
      <c r="C106" s="22">
        <v>616719</v>
      </c>
      <c r="D106" s="20">
        <v>167050</v>
      </c>
      <c r="E106" s="21">
        <v>12207</v>
      </c>
      <c r="F106" s="22">
        <v>4129</v>
      </c>
      <c r="G106" s="20">
        <v>853</v>
      </c>
      <c r="H106" s="20">
        <v>518</v>
      </c>
      <c r="I106" s="20"/>
      <c r="J106" s="23">
        <f t="shared" si="5"/>
        <v>5500</v>
      </c>
      <c r="K106" s="22">
        <v>4413</v>
      </c>
      <c r="L106" s="21">
        <v>810</v>
      </c>
      <c r="M106" s="34">
        <f t="shared" si="3"/>
        <v>325.2461599054746</v>
      </c>
      <c r="O106" s="79">
        <f t="shared" si="4"/>
        <v>4129</v>
      </c>
      <c r="P106" s="104" t="s">
        <v>196</v>
      </c>
      <c r="Q106" s="100"/>
      <c r="R106" s="89">
        <v>12695</v>
      </c>
    </row>
    <row r="107" spans="1:18" ht="22.5" customHeight="1" x14ac:dyDescent="0.15">
      <c r="A107" s="102" t="s">
        <v>197</v>
      </c>
      <c r="B107" s="103"/>
      <c r="C107" s="31">
        <v>428471</v>
      </c>
      <c r="D107" s="32">
        <v>105097</v>
      </c>
      <c r="E107" s="33">
        <v>22275</v>
      </c>
      <c r="F107" s="31">
        <v>4014</v>
      </c>
      <c r="G107" s="32">
        <v>486</v>
      </c>
      <c r="H107" s="32">
        <v>300</v>
      </c>
      <c r="I107" s="20">
        <v>0</v>
      </c>
      <c r="J107" s="23">
        <f>SUM(F107:I107)</f>
        <v>4800</v>
      </c>
      <c r="K107" s="22">
        <v>53178</v>
      </c>
      <c r="L107" s="21">
        <v>486</v>
      </c>
      <c r="M107" s="34">
        <f>(O107*1000)/R107</f>
        <v>911.03041307308217</v>
      </c>
      <c r="O107" s="79">
        <f t="shared" si="4"/>
        <v>4014</v>
      </c>
      <c r="P107" s="104" t="s">
        <v>198</v>
      </c>
      <c r="Q107" s="100"/>
      <c r="R107" s="89">
        <v>4406</v>
      </c>
    </row>
    <row r="108" spans="1:18" ht="22.5" customHeight="1" x14ac:dyDescent="0.15">
      <c r="A108" s="110" t="s">
        <v>199</v>
      </c>
      <c r="B108" s="110"/>
      <c r="C108" s="22">
        <v>107145</v>
      </c>
      <c r="D108" s="20">
        <v>252975</v>
      </c>
      <c r="E108" s="21">
        <v>7907</v>
      </c>
      <c r="F108" s="22">
        <v>3700</v>
      </c>
      <c r="G108" s="20">
        <v>800</v>
      </c>
      <c r="H108" s="20">
        <v>0</v>
      </c>
      <c r="I108" s="20"/>
      <c r="J108" s="23">
        <f>SUM(F108:I108)</f>
        <v>4500</v>
      </c>
      <c r="K108" s="22">
        <v>4446</v>
      </c>
      <c r="L108" s="21">
        <v>605</v>
      </c>
      <c r="M108" s="34">
        <f>(O108*1000)/R108</f>
        <v>349.98108210367008</v>
      </c>
      <c r="O108" s="79">
        <f>F108</f>
        <v>3700</v>
      </c>
      <c r="P108" s="99" t="s">
        <v>200</v>
      </c>
      <c r="Q108" s="100"/>
      <c r="R108" s="89">
        <v>10572</v>
      </c>
    </row>
    <row r="109" spans="1:18" ht="22.5" customHeight="1" x14ac:dyDescent="0.15">
      <c r="A109" s="111" t="s">
        <v>201</v>
      </c>
      <c r="B109" s="112"/>
      <c r="C109" s="60">
        <v>453925</v>
      </c>
      <c r="D109" s="61">
        <v>122687</v>
      </c>
      <c r="E109" s="42">
        <v>18608</v>
      </c>
      <c r="F109" s="60">
        <v>3600</v>
      </c>
      <c r="G109" s="61">
        <v>587</v>
      </c>
      <c r="H109" s="61">
        <v>0</v>
      </c>
      <c r="I109" s="61">
        <v>0</v>
      </c>
      <c r="J109" s="62">
        <f t="shared" si="5"/>
        <v>4187</v>
      </c>
      <c r="K109" s="60">
        <v>4000</v>
      </c>
      <c r="L109" s="42">
        <v>506</v>
      </c>
      <c r="M109" s="34">
        <f t="shared" si="3"/>
        <v>382.57173219978745</v>
      </c>
      <c r="O109" s="79">
        <f t="shared" si="4"/>
        <v>3600</v>
      </c>
      <c r="P109" s="104" t="s">
        <v>202</v>
      </c>
      <c r="Q109" s="100"/>
      <c r="R109" s="89">
        <v>9410</v>
      </c>
    </row>
    <row r="110" spans="1:18" ht="22.5" customHeight="1" x14ac:dyDescent="0.15">
      <c r="A110" s="102" t="s">
        <v>203</v>
      </c>
      <c r="B110" s="103"/>
      <c r="C110" s="22">
        <v>725566</v>
      </c>
      <c r="D110" s="20">
        <v>196058</v>
      </c>
      <c r="E110" s="21">
        <v>26265</v>
      </c>
      <c r="F110" s="22">
        <v>4100</v>
      </c>
      <c r="G110" s="20">
        <v>748</v>
      </c>
      <c r="H110" s="20">
        <v>0</v>
      </c>
      <c r="I110" s="20">
        <v>0</v>
      </c>
      <c r="J110" s="23">
        <f t="shared" si="5"/>
        <v>4848</v>
      </c>
      <c r="K110" s="22">
        <v>4000</v>
      </c>
      <c r="L110" s="63">
        <v>737</v>
      </c>
      <c r="M110" s="34">
        <f t="shared" si="3"/>
        <v>288.63076381555788</v>
      </c>
      <c r="O110" s="79">
        <f t="shared" si="4"/>
        <v>4100</v>
      </c>
      <c r="P110" s="104" t="s">
        <v>204</v>
      </c>
      <c r="Q110" s="100"/>
      <c r="R110" s="89">
        <v>14205</v>
      </c>
    </row>
    <row r="111" spans="1:18" ht="22.5" customHeight="1" x14ac:dyDescent="0.15">
      <c r="A111" s="102" t="s">
        <v>205</v>
      </c>
      <c r="B111" s="103"/>
      <c r="C111" s="22">
        <v>674240</v>
      </c>
      <c r="D111" s="20">
        <v>154850</v>
      </c>
      <c r="E111" s="21">
        <v>34364</v>
      </c>
      <c r="F111" s="22">
        <v>4000</v>
      </c>
      <c r="G111" s="20">
        <v>700</v>
      </c>
      <c r="H111" s="20">
        <v>200</v>
      </c>
      <c r="I111" s="20">
        <v>330</v>
      </c>
      <c r="J111" s="23">
        <f t="shared" si="5"/>
        <v>5230</v>
      </c>
      <c r="K111" s="22">
        <v>4000</v>
      </c>
      <c r="L111" s="21">
        <v>697</v>
      </c>
      <c r="M111" s="34">
        <f t="shared" si="3"/>
        <v>381.24285169653069</v>
      </c>
      <c r="O111" s="79">
        <f t="shared" si="4"/>
        <v>4000</v>
      </c>
      <c r="P111" s="104" t="s">
        <v>206</v>
      </c>
      <c r="Q111" s="100"/>
      <c r="R111" s="89">
        <v>10492</v>
      </c>
    </row>
    <row r="112" spans="1:18" ht="22.5" customHeight="1" x14ac:dyDescent="0.15">
      <c r="A112" s="102" t="s">
        <v>207</v>
      </c>
      <c r="B112" s="109"/>
      <c r="C112" s="22">
        <v>591312</v>
      </c>
      <c r="D112" s="20">
        <v>119403</v>
      </c>
      <c r="E112" s="21">
        <v>11507</v>
      </c>
      <c r="F112" s="22">
        <v>3688</v>
      </c>
      <c r="G112" s="20">
        <v>818</v>
      </c>
      <c r="H112" s="20"/>
      <c r="I112" s="20"/>
      <c r="J112" s="23">
        <f t="shared" si="5"/>
        <v>4506</v>
      </c>
      <c r="K112" s="22">
        <v>5150</v>
      </c>
      <c r="L112" s="21">
        <v>815</v>
      </c>
      <c r="M112" s="34">
        <f t="shared" si="3"/>
        <v>325.62246159279533</v>
      </c>
      <c r="O112" s="79">
        <f t="shared" si="4"/>
        <v>3688</v>
      </c>
      <c r="P112" s="104" t="s">
        <v>208</v>
      </c>
      <c r="Q112" s="100"/>
      <c r="R112" s="89">
        <v>11326</v>
      </c>
    </row>
    <row r="113" spans="1:18" ht="22.5" customHeight="1" x14ac:dyDescent="0.15">
      <c r="A113" s="102" t="s">
        <v>209</v>
      </c>
      <c r="B113" s="103"/>
      <c r="C113" s="22">
        <v>385723</v>
      </c>
      <c r="D113" s="20">
        <v>82256</v>
      </c>
      <c r="E113" s="21">
        <v>4547</v>
      </c>
      <c r="F113" s="22">
        <v>2106</v>
      </c>
      <c r="G113" s="20">
        <v>735</v>
      </c>
      <c r="H113" s="20">
        <v>1706</v>
      </c>
      <c r="I113" s="20"/>
      <c r="J113" s="23">
        <f t="shared" si="5"/>
        <v>4547</v>
      </c>
      <c r="K113" s="22">
        <v>2220</v>
      </c>
      <c r="L113" s="21">
        <v>735</v>
      </c>
      <c r="M113" s="34">
        <f t="shared" si="3"/>
        <v>535.87786259541986</v>
      </c>
      <c r="O113" s="79">
        <f t="shared" si="4"/>
        <v>2106</v>
      </c>
      <c r="P113" s="104" t="s">
        <v>210</v>
      </c>
      <c r="Q113" s="100"/>
      <c r="R113" s="89">
        <v>3930</v>
      </c>
    </row>
    <row r="114" spans="1:18" ht="22.5" customHeight="1" x14ac:dyDescent="0.15">
      <c r="A114" s="102" t="s">
        <v>211</v>
      </c>
      <c r="B114" s="103"/>
      <c r="C114" s="31">
        <v>376038</v>
      </c>
      <c r="D114" s="32">
        <v>77393</v>
      </c>
      <c r="E114" s="33">
        <v>21847</v>
      </c>
      <c r="F114" s="22">
        <v>2500</v>
      </c>
      <c r="G114" s="20">
        <v>600</v>
      </c>
      <c r="H114" s="20">
        <v>500</v>
      </c>
      <c r="I114" s="20"/>
      <c r="J114" s="23">
        <f t="shared" si="5"/>
        <v>3600</v>
      </c>
      <c r="K114" s="22">
        <v>2630</v>
      </c>
      <c r="L114" s="21">
        <v>560</v>
      </c>
      <c r="M114" s="64">
        <f t="shared" si="3"/>
        <v>789.88941548183254</v>
      </c>
      <c r="O114" s="79">
        <f t="shared" si="4"/>
        <v>2500</v>
      </c>
      <c r="P114" s="104" t="s">
        <v>212</v>
      </c>
      <c r="Q114" s="100"/>
      <c r="R114" s="80">
        <v>3165</v>
      </c>
    </row>
    <row r="115" spans="1:18" ht="22.5" customHeight="1" x14ac:dyDescent="0.15">
      <c r="A115" s="102" t="s">
        <v>213</v>
      </c>
      <c r="B115" s="103"/>
      <c r="C115" s="22">
        <v>194153</v>
      </c>
      <c r="D115" s="20">
        <v>51197</v>
      </c>
      <c r="E115" s="21">
        <v>8964</v>
      </c>
      <c r="F115" s="22">
        <v>2000</v>
      </c>
      <c r="G115" s="20">
        <v>492</v>
      </c>
      <c r="H115" s="20">
        <v>500</v>
      </c>
      <c r="I115" s="20">
        <v>0</v>
      </c>
      <c r="J115" s="43">
        <f t="shared" si="5"/>
        <v>2992</v>
      </c>
      <c r="K115" s="22">
        <v>2999</v>
      </c>
      <c r="L115" s="21">
        <v>477</v>
      </c>
      <c r="M115" s="64">
        <f t="shared" si="3"/>
        <v>2169.1973969631235</v>
      </c>
      <c r="O115" s="79">
        <f t="shared" si="4"/>
        <v>2000</v>
      </c>
      <c r="P115" s="104" t="s">
        <v>214</v>
      </c>
      <c r="Q115" s="100"/>
      <c r="R115" s="80">
        <v>922</v>
      </c>
    </row>
    <row r="116" spans="1:18" ht="22.5" customHeight="1" x14ac:dyDescent="0.15">
      <c r="A116" s="97" t="s">
        <v>215</v>
      </c>
      <c r="B116" s="98"/>
      <c r="C116" s="22">
        <v>270620</v>
      </c>
      <c r="D116" s="20">
        <v>70807</v>
      </c>
      <c r="E116" s="21">
        <v>23014</v>
      </c>
      <c r="F116" s="22">
        <v>2494</v>
      </c>
      <c r="G116" s="20">
        <v>404</v>
      </c>
      <c r="H116" s="20">
        <v>0</v>
      </c>
      <c r="I116" s="20"/>
      <c r="J116" s="23">
        <f t="shared" si="5"/>
        <v>2898</v>
      </c>
      <c r="K116" s="22">
        <v>2004</v>
      </c>
      <c r="L116" s="21">
        <v>404</v>
      </c>
      <c r="M116" s="34">
        <f>(O116*1000)/R116</f>
        <v>608.14435503535719</v>
      </c>
      <c r="O116" s="79">
        <f>F116</f>
        <v>2494</v>
      </c>
      <c r="P116" s="99" t="s">
        <v>216</v>
      </c>
      <c r="Q116" s="100"/>
      <c r="R116" s="89">
        <v>4101</v>
      </c>
    </row>
    <row r="117" spans="1:18" ht="22.5" customHeight="1" x14ac:dyDescent="0.15">
      <c r="A117" s="97" t="s">
        <v>217</v>
      </c>
      <c r="B117" s="98"/>
      <c r="C117" s="50">
        <v>210317</v>
      </c>
      <c r="D117" s="65">
        <v>49345</v>
      </c>
      <c r="E117" s="39">
        <v>12047</v>
      </c>
      <c r="F117" s="50">
        <v>4200</v>
      </c>
      <c r="G117" s="65">
        <v>868</v>
      </c>
      <c r="H117" s="65">
        <v>300</v>
      </c>
      <c r="I117" s="65">
        <v>309</v>
      </c>
      <c r="J117" s="23">
        <f t="shared" si="5"/>
        <v>5677</v>
      </c>
      <c r="K117" s="50">
        <v>4500</v>
      </c>
      <c r="L117" s="39">
        <v>1113</v>
      </c>
      <c r="M117" s="34">
        <f t="shared" si="3"/>
        <v>547.15997915581033</v>
      </c>
      <c r="O117" s="79">
        <f>F117</f>
        <v>4200</v>
      </c>
      <c r="P117" s="99" t="s">
        <v>218</v>
      </c>
      <c r="Q117" s="100"/>
      <c r="R117" s="89">
        <v>7676</v>
      </c>
    </row>
    <row r="118" spans="1:18" ht="22.5" customHeight="1" x14ac:dyDescent="0.15">
      <c r="A118" s="97" t="s">
        <v>219</v>
      </c>
      <c r="B118" s="98"/>
      <c r="C118" s="20">
        <v>779043</v>
      </c>
      <c r="D118" s="20">
        <v>89348</v>
      </c>
      <c r="E118" s="21">
        <v>18058</v>
      </c>
      <c r="F118" s="66">
        <v>6000</v>
      </c>
      <c r="G118" s="20">
        <v>731</v>
      </c>
      <c r="H118" s="20"/>
      <c r="I118" s="20"/>
      <c r="J118" s="23">
        <f t="shared" si="5"/>
        <v>6731</v>
      </c>
      <c r="K118" s="66">
        <v>5698</v>
      </c>
      <c r="L118" s="20">
        <v>637</v>
      </c>
      <c r="M118" s="34">
        <f t="shared" si="3"/>
        <v>385.05968425105891</v>
      </c>
      <c r="O118" s="79">
        <f t="shared" si="4"/>
        <v>6000</v>
      </c>
      <c r="P118" s="99" t="s">
        <v>220</v>
      </c>
      <c r="Q118" s="100"/>
      <c r="R118" s="89">
        <v>15582</v>
      </c>
    </row>
    <row r="119" spans="1:18" ht="22.5" customHeight="1" x14ac:dyDescent="0.15">
      <c r="A119" s="97" t="s">
        <v>221</v>
      </c>
      <c r="B119" s="98"/>
      <c r="C119" s="60">
        <v>364767</v>
      </c>
      <c r="D119" s="61">
        <v>100774</v>
      </c>
      <c r="E119" s="42">
        <v>11921</v>
      </c>
      <c r="F119" s="60">
        <v>3000</v>
      </c>
      <c r="G119" s="61">
        <v>761</v>
      </c>
      <c r="H119" s="61"/>
      <c r="I119" s="61"/>
      <c r="J119" s="23">
        <f t="shared" si="5"/>
        <v>3761</v>
      </c>
      <c r="K119" s="60">
        <v>3000</v>
      </c>
      <c r="L119" s="42">
        <v>754</v>
      </c>
      <c r="M119" s="34">
        <f t="shared" si="3"/>
        <v>650.90041223692776</v>
      </c>
      <c r="O119" s="79">
        <f t="shared" si="4"/>
        <v>3000</v>
      </c>
      <c r="P119" s="99" t="s">
        <v>222</v>
      </c>
      <c r="Q119" s="100"/>
      <c r="R119" s="89">
        <v>4609</v>
      </c>
    </row>
    <row r="120" spans="1:18" ht="22.5" customHeight="1" x14ac:dyDescent="0.15">
      <c r="A120" s="97" t="s">
        <v>223</v>
      </c>
      <c r="B120" s="98"/>
      <c r="C120" s="22">
        <v>412262</v>
      </c>
      <c r="D120" s="20">
        <v>63020</v>
      </c>
      <c r="E120" s="21">
        <v>13862</v>
      </c>
      <c r="F120" s="22">
        <v>2418</v>
      </c>
      <c r="G120" s="20">
        <v>768</v>
      </c>
      <c r="H120" s="20">
        <v>418</v>
      </c>
      <c r="I120" s="20">
        <v>33</v>
      </c>
      <c r="J120" s="23">
        <f t="shared" si="5"/>
        <v>3637</v>
      </c>
      <c r="K120" s="22">
        <v>2270</v>
      </c>
      <c r="L120" s="21">
        <v>704</v>
      </c>
      <c r="M120" s="34">
        <f t="shared" si="3"/>
        <v>280.05559416261292</v>
      </c>
      <c r="O120" s="79">
        <f t="shared" si="4"/>
        <v>2418</v>
      </c>
      <c r="P120" s="99" t="s">
        <v>224</v>
      </c>
      <c r="Q120" s="100"/>
      <c r="R120" s="89">
        <v>8634</v>
      </c>
    </row>
    <row r="121" spans="1:18" ht="22.5" customHeight="1" x14ac:dyDescent="0.15">
      <c r="A121" s="97" t="s">
        <v>225</v>
      </c>
      <c r="B121" s="98"/>
      <c r="C121" s="31">
        <v>621560</v>
      </c>
      <c r="D121" s="20">
        <v>30901</v>
      </c>
      <c r="E121" s="21">
        <v>14645</v>
      </c>
      <c r="F121" s="22">
        <v>3500</v>
      </c>
      <c r="G121" s="20">
        <v>700</v>
      </c>
      <c r="H121" s="20"/>
      <c r="I121" s="20"/>
      <c r="J121" s="23">
        <f>SUM(F121:I121)</f>
        <v>4200</v>
      </c>
      <c r="K121" s="22">
        <v>3229</v>
      </c>
      <c r="L121" s="21">
        <v>646</v>
      </c>
      <c r="M121" s="34">
        <f>(O121*1000)/R121</f>
        <v>572.64397905759165</v>
      </c>
      <c r="O121" s="79">
        <f>F121</f>
        <v>3500</v>
      </c>
      <c r="P121" s="107" t="s">
        <v>226</v>
      </c>
      <c r="Q121" s="108"/>
      <c r="R121" s="89">
        <v>6112</v>
      </c>
    </row>
    <row r="122" spans="1:18" ht="22.5" customHeight="1" x14ac:dyDescent="0.15">
      <c r="A122" s="97" t="s">
        <v>227</v>
      </c>
      <c r="B122" s="98"/>
      <c r="C122" s="31">
        <v>132842</v>
      </c>
      <c r="D122" s="20">
        <v>11152</v>
      </c>
      <c r="E122" s="21">
        <v>150</v>
      </c>
      <c r="F122" s="22">
        <v>150</v>
      </c>
      <c r="G122" s="20"/>
      <c r="H122" s="20"/>
      <c r="I122" s="20"/>
      <c r="J122" s="23">
        <f t="shared" si="5"/>
        <v>150</v>
      </c>
      <c r="K122" s="22">
        <v>172</v>
      </c>
      <c r="L122" s="21"/>
      <c r="M122" s="34">
        <f t="shared" si="3"/>
        <v>176.88679245283018</v>
      </c>
      <c r="O122" s="79">
        <f t="shared" si="4"/>
        <v>150</v>
      </c>
      <c r="P122" s="107" t="s">
        <v>228</v>
      </c>
      <c r="Q122" s="108"/>
      <c r="R122" s="89">
        <v>848</v>
      </c>
    </row>
    <row r="123" spans="1:18" ht="22.5" customHeight="1" x14ac:dyDescent="0.15">
      <c r="A123" s="97" t="s">
        <v>229</v>
      </c>
      <c r="B123" s="98"/>
      <c r="C123" s="22">
        <v>278281</v>
      </c>
      <c r="D123" s="20">
        <v>52578</v>
      </c>
      <c r="E123" s="21">
        <v>10054</v>
      </c>
      <c r="F123" s="22">
        <v>3210</v>
      </c>
      <c r="G123" s="20">
        <v>909</v>
      </c>
      <c r="H123" s="20">
        <v>990</v>
      </c>
      <c r="I123" s="20"/>
      <c r="J123" s="23">
        <f t="shared" si="5"/>
        <v>5109</v>
      </c>
      <c r="K123" s="22">
        <v>3575</v>
      </c>
      <c r="L123" s="21">
        <v>671</v>
      </c>
      <c r="M123" s="34">
        <f t="shared" si="3"/>
        <v>892.90681502086227</v>
      </c>
      <c r="O123" s="79">
        <f t="shared" si="4"/>
        <v>3210</v>
      </c>
      <c r="P123" s="99" t="s">
        <v>230</v>
      </c>
      <c r="Q123" s="100"/>
      <c r="R123" s="89">
        <v>3595</v>
      </c>
    </row>
    <row r="124" spans="1:18" ht="22.5" customHeight="1" x14ac:dyDescent="0.15">
      <c r="A124" s="97" t="s">
        <v>231</v>
      </c>
      <c r="B124" s="98"/>
      <c r="C124" s="22">
        <v>119291</v>
      </c>
      <c r="D124" s="20">
        <v>13918</v>
      </c>
      <c r="E124" s="21">
        <v>3639</v>
      </c>
      <c r="F124" s="22">
        <v>100</v>
      </c>
      <c r="G124" s="20">
        <v>58</v>
      </c>
      <c r="H124" s="20">
        <v>0</v>
      </c>
      <c r="I124" s="20">
        <v>3481</v>
      </c>
      <c r="J124" s="23">
        <f t="shared" si="5"/>
        <v>3639</v>
      </c>
      <c r="K124" s="22">
        <v>51</v>
      </c>
      <c r="L124" s="21">
        <v>58</v>
      </c>
      <c r="M124" s="34">
        <f t="shared" si="3"/>
        <v>86.505190311418687</v>
      </c>
      <c r="O124" s="79">
        <f t="shared" si="4"/>
        <v>100</v>
      </c>
      <c r="P124" s="99" t="s">
        <v>232</v>
      </c>
      <c r="Q124" s="100"/>
      <c r="R124" s="89">
        <v>1156</v>
      </c>
    </row>
    <row r="125" spans="1:18" ht="22.5" customHeight="1" x14ac:dyDescent="0.15">
      <c r="A125" s="102" t="s">
        <v>233</v>
      </c>
      <c r="B125" s="103"/>
      <c r="C125" s="31">
        <v>383061</v>
      </c>
      <c r="D125" s="32">
        <v>116940</v>
      </c>
      <c r="E125" s="21">
        <v>10707</v>
      </c>
      <c r="F125" s="22">
        <v>3000</v>
      </c>
      <c r="G125" s="20">
        <v>429</v>
      </c>
      <c r="H125" s="20">
        <v>0</v>
      </c>
      <c r="I125" s="20">
        <v>0</v>
      </c>
      <c r="J125" s="23">
        <f t="shared" si="5"/>
        <v>3429</v>
      </c>
      <c r="K125" s="22">
        <v>2886</v>
      </c>
      <c r="L125" s="21">
        <v>399</v>
      </c>
      <c r="M125" s="34">
        <f t="shared" si="3"/>
        <v>497.59495770442862</v>
      </c>
      <c r="O125" s="79">
        <f t="shared" si="4"/>
        <v>3000</v>
      </c>
      <c r="P125" s="104" t="s">
        <v>234</v>
      </c>
      <c r="Q125" s="100"/>
      <c r="R125" s="89">
        <v>6029</v>
      </c>
    </row>
    <row r="126" spans="1:18" ht="22.5" customHeight="1" x14ac:dyDescent="0.15">
      <c r="A126" s="105" t="s">
        <v>235</v>
      </c>
      <c r="B126" s="106"/>
      <c r="C126" s="22">
        <v>408747</v>
      </c>
      <c r="D126" s="20">
        <v>55830</v>
      </c>
      <c r="E126" s="21">
        <v>15982</v>
      </c>
      <c r="F126" s="22">
        <v>3800</v>
      </c>
      <c r="G126" s="20">
        <v>173</v>
      </c>
      <c r="H126" s="20">
        <v>0</v>
      </c>
      <c r="I126" s="20">
        <v>110</v>
      </c>
      <c r="J126" s="23">
        <f t="shared" si="5"/>
        <v>4083</v>
      </c>
      <c r="K126" s="22">
        <v>3732</v>
      </c>
      <c r="L126" s="21">
        <v>170</v>
      </c>
      <c r="M126" s="34">
        <f t="shared" si="3"/>
        <v>588.96466212027281</v>
      </c>
      <c r="O126" s="79">
        <f t="shared" si="4"/>
        <v>3800</v>
      </c>
      <c r="P126" s="104" t="s">
        <v>236</v>
      </c>
      <c r="Q126" s="100"/>
      <c r="R126" s="89">
        <v>6452</v>
      </c>
    </row>
    <row r="127" spans="1:18" ht="22.5" customHeight="1" x14ac:dyDescent="0.15">
      <c r="A127" s="105" t="s">
        <v>237</v>
      </c>
      <c r="B127" s="106"/>
      <c r="C127" s="22">
        <v>470357</v>
      </c>
      <c r="D127" s="20">
        <v>170306</v>
      </c>
      <c r="E127" s="21">
        <v>13821</v>
      </c>
      <c r="F127" s="22">
        <v>2000</v>
      </c>
      <c r="G127" s="20">
        <v>294</v>
      </c>
      <c r="H127" s="20">
        <v>500</v>
      </c>
      <c r="I127" s="20"/>
      <c r="J127" s="43">
        <f t="shared" si="5"/>
        <v>2794</v>
      </c>
      <c r="K127" s="22">
        <v>2150</v>
      </c>
      <c r="L127" s="21"/>
      <c r="M127" s="34">
        <f t="shared" si="3"/>
        <v>241.45840878908609</v>
      </c>
      <c r="O127" s="79">
        <f t="shared" si="4"/>
        <v>2000</v>
      </c>
      <c r="P127" s="104" t="s">
        <v>238</v>
      </c>
      <c r="Q127" s="100"/>
      <c r="R127" s="89">
        <v>8283</v>
      </c>
    </row>
    <row r="128" spans="1:18" ht="22.5" customHeight="1" x14ac:dyDescent="0.15">
      <c r="A128" s="97" t="s">
        <v>239</v>
      </c>
      <c r="B128" s="98"/>
      <c r="C128" s="22">
        <v>620439</v>
      </c>
      <c r="D128" s="20">
        <v>263461</v>
      </c>
      <c r="E128" s="21">
        <v>4871</v>
      </c>
      <c r="F128" s="22">
        <v>1500</v>
      </c>
      <c r="G128" s="20">
        <v>229</v>
      </c>
      <c r="H128" s="20"/>
      <c r="I128" s="20"/>
      <c r="J128" s="23">
        <f t="shared" si="5"/>
        <v>1729</v>
      </c>
      <c r="K128" s="22">
        <v>1202</v>
      </c>
      <c r="L128" s="21">
        <v>229</v>
      </c>
      <c r="M128" s="34">
        <f t="shared" si="3"/>
        <v>346.26038781163436</v>
      </c>
      <c r="O128" s="79">
        <f t="shared" si="4"/>
        <v>1500</v>
      </c>
      <c r="P128" s="99" t="s">
        <v>240</v>
      </c>
      <c r="Q128" s="99"/>
      <c r="R128" s="89">
        <v>4332</v>
      </c>
    </row>
    <row r="129" spans="1:18" ht="22.5" customHeight="1" x14ac:dyDescent="0.15">
      <c r="A129" s="97" t="s">
        <v>241</v>
      </c>
      <c r="B129" s="98"/>
      <c r="C129" s="22">
        <v>79142</v>
      </c>
      <c r="D129" s="20">
        <v>37019</v>
      </c>
      <c r="E129" s="21">
        <v>14616</v>
      </c>
      <c r="F129" s="22">
        <v>900</v>
      </c>
      <c r="G129" s="20">
        <v>239</v>
      </c>
      <c r="H129" s="20"/>
      <c r="I129" s="20"/>
      <c r="J129" s="23">
        <f t="shared" si="5"/>
        <v>1139</v>
      </c>
      <c r="K129" s="22">
        <v>898</v>
      </c>
      <c r="L129" s="21">
        <v>277</v>
      </c>
      <c r="M129" s="34">
        <f t="shared" si="3"/>
        <v>214.9510389300215</v>
      </c>
      <c r="O129" s="79">
        <f t="shared" si="4"/>
        <v>900</v>
      </c>
      <c r="P129" s="99" t="s">
        <v>242</v>
      </c>
      <c r="Q129" s="100"/>
      <c r="R129" s="89">
        <v>4187</v>
      </c>
    </row>
    <row r="130" spans="1:18" ht="22.5" customHeight="1" x14ac:dyDescent="0.15">
      <c r="A130" s="97" t="s">
        <v>243</v>
      </c>
      <c r="B130" s="98"/>
      <c r="C130" s="22">
        <v>395632</v>
      </c>
      <c r="D130" s="20">
        <v>142929</v>
      </c>
      <c r="E130" s="21">
        <v>17098</v>
      </c>
      <c r="F130" s="22">
        <v>2050</v>
      </c>
      <c r="G130" s="20">
        <v>616</v>
      </c>
      <c r="H130" s="20">
        <v>122</v>
      </c>
      <c r="I130" s="20"/>
      <c r="J130" s="23">
        <f t="shared" si="5"/>
        <v>2788</v>
      </c>
      <c r="K130" s="22">
        <v>2200</v>
      </c>
      <c r="L130" s="21">
        <v>594</v>
      </c>
      <c r="M130" s="34">
        <f t="shared" si="3"/>
        <v>213.8312297903411</v>
      </c>
      <c r="O130" s="79">
        <f t="shared" si="4"/>
        <v>2050</v>
      </c>
      <c r="P130" s="99" t="s">
        <v>244</v>
      </c>
      <c r="Q130" s="100"/>
      <c r="R130" s="89">
        <v>9587</v>
      </c>
    </row>
    <row r="131" spans="1:18" ht="22.5" customHeight="1" x14ac:dyDescent="0.15">
      <c r="A131" s="97" t="s">
        <v>245</v>
      </c>
      <c r="B131" s="98"/>
      <c r="C131" s="22">
        <v>508251</v>
      </c>
      <c r="D131" s="20">
        <v>42636</v>
      </c>
      <c r="E131" s="21">
        <v>11749</v>
      </c>
      <c r="F131" s="22">
        <v>1210</v>
      </c>
      <c r="G131" s="20">
        <v>102</v>
      </c>
      <c r="H131" s="20">
        <v>200</v>
      </c>
      <c r="I131" s="20"/>
      <c r="J131" s="23">
        <f t="shared" si="5"/>
        <v>1512</v>
      </c>
      <c r="K131" s="22">
        <v>1100</v>
      </c>
      <c r="L131" s="21">
        <v>96</v>
      </c>
      <c r="M131" s="34">
        <f t="shared" si="3"/>
        <v>138.47562371252002</v>
      </c>
      <c r="O131" s="79">
        <f t="shared" si="4"/>
        <v>1210</v>
      </c>
      <c r="P131" s="99" t="s">
        <v>246</v>
      </c>
      <c r="Q131" s="99"/>
      <c r="R131" s="89">
        <v>8738</v>
      </c>
    </row>
    <row r="132" spans="1:18" ht="22.5" customHeight="1" x14ac:dyDescent="0.15">
      <c r="A132" s="97" t="s">
        <v>247</v>
      </c>
      <c r="B132" s="98"/>
      <c r="C132" s="22">
        <v>386847</v>
      </c>
      <c r="D132" s="20">
        <v>48814</v>
      </c>
      <c r="E132" s="21">
        <v>5028</v>
      </c>
      <c r="F132" s="22">
        <v>1400</v>
      </c>
      <c r="G132" s="20">
        <v>347</v>
      </c>
      <c r="H132" s="20">
        <v>288</v>
      </c>
      <c r="I132" s="20">
        <v>42</v>
      </c>
      <c r="J132" s="23">
        <f t="shared" si="5"/>
        <v>2077</v>
      </c>
      <c r="K132" s="22">
        <v>1387</v>
      </c>
      <c r="L132" s="21">
        <v>361</v>
      </c>
      <c r="M132" s="34">
        <f t="shared" si="3"/>
        <v>527.90346907993967</v>
      </c>
      <c r="O132" s="79">
        <f t="shared" si="4"/>
        <v>1400</v>
      </c>
      <c r="P132" s="99" t="s">
        <v>248</v>
      </c>
      <c r="Q132" s="100"/>
      <c r="R132" s="89">
        <v>2652</v>
      </c>
    </row>
    <row r="133" spans="1:18" ht="22.5" customHeight="1" x14ac:dyDescent="0.15">
      <c r="A133" s="183"/>
      <c r="B133" s="184"/>
      <c r="C133" s="185"/>
      <c r="D133" s="185"/>
      <c r="E133" s="185"/>
      <c r="F133" s="186">
        <v>15</v>
      </c>
      <c r="G133" s="185"/>
      <c r="H133" s="185"/>
      <c r="I133" s="185"/>
      <c r="J133" s="185"/>
      <c r="K133" s="185"/>
      <c r="L133" s="185"/>
      <c r="M133" s="187"/>
    </row>
    <row r="134" spans="1:18" ht="11.25" customHeight="1" x14ac:dyDescent="0.15">
      <c r="A134" s="162" t="s">
        <v>1</v>
      </c>
      <c r="B134" s="163"/>
      <c r="C134" s="168" t="s">
        <v>2</v>
      </c>
      <c r="D134" s="169"/>
      <c r="E134" s="170"/>
      <c r="F134" s="168" t="s">
        <v>3</v>
      </c>
      <c r="G134" s="169"/>
      <c r="H134" s="169"/>
      <c r="I134" s="169"/>
      <c r="J134" s="170"/>
      <c r="K134" s="168" t="s">
        <v>4</v>
      </c>
      <c r="L134" s="170"/>
      <c r="M134" s="171" t="s">
        <v>5</v>
      </c>
    </row>
    <row r="135" spans="1:18" ht="11.25" customHeight="1" x14ac:dyDescent="0.15">
      <c r="A135" s="164"/>
      <c r="B135" s="165"/>
      <c r="C135" s="173" t="s">
        <v>6</v>
      </c>
      <c r="D135" s="174" t="s">
        <v>7</v>
      </c>
      <c r="E135" s="176" t="s">
        <v>8</v>
      </c>
      <c r="F135" s="178" t="s">
        <v>9</v>
      </c>
      <c r="G135" s="179"/>
      <c r="H135" s="179"/>
      <c r="I135" s="179"/>
      <c r="J135" s="180"/>
      <c r="K135" s="181" t="s">
        <v>10</v>
      </c>
      <c r="L135" s="182"/>
      <c r="M135" s="172"/>
    </row>
    <row r="136" spans="1:18" ht="22.5" x14ac:dyDescent="0.15">
      <c r="A136" s="164"/>
      <c r="B136" s="165"/>
      <c r="C136" s="173"/>
      <c r="D136" s="175"/>
      <c r="E136" s="177"/>
      <c r="F136" s="94" t="s">
        <v>11</v>
      </c>
      <c r="G136" s="9" t="s">
        <v>12</v>
      </c>
      <c r="H136" s="9" t="s">
        <v>13</v>
      </c>
      <c r="I136" s="10" t="s">
        <v>14</v>
      </c>
      <c r="J136" s="11" t="s">
        <v>15</v>
      </c>
      <c r="K136" s="94" t="s">
        <v>11</v>
      </c>
      <c r="L136" s="12" t="s">
        <v>16</v>
      </c>
      <c r="M136" s="172"/>
    </row>
    <row r="137" spans="1:18" ht="12" x14ac:dyDescent="0.15">
      <c r="A137" s="166"/>
      <c r="B137" s="167"/>
      <c r="C137" s="13" t="s">
        <v>17</v>
      </c>
      <c r="D137" s="14" t="s">
        <v>17</v>
      </c>
      <c r="E137" s="15" t="s">
        <v>17</v>
      </c>
      <c r="F137" s="13" t="s">
        <v>17</v>
      </c>
      <c r="G137" s="16" t="s">
        <v>17</v>
      </c>
      <c r="H137" s="14" t="s">
        <v>17</v>
      </c>
      <c r="I137" s="15" t="s">
        <v>17</v>
      </c>
      <c r="J137" s="15" t="s">
        <v>17</v>
      </c>
      <c r="K137" s="17" t="s">
        <v>17</v>
      </c>
      <c r="L137" s="15" t="s">
        <v>17</v>
      </c>
      <c r="M137" s="18" t="s">
        <v>18</v>
      </c>
      <c r="O137" s="78" t="s">
        <v>19</v>
      </c>
      <c r="R137" s="78" t="s">
        <v>20</v>
      </c>
    </row>
    <row r="138" spans="1:18" ht="22.5" customHeight="1" thickBot="1" x14ac:dyDescent="0.2">
      <c r="A138" s="101" t="s">
        <v>249</v>
      </c>
      <c r="B138" s="101"/>
      <c r="C138" s="50"/>
      <c r="D138" s="65"/>
      <c r="E138" s="39"/>
      <c r="F138" s="50">
        <v>1900</v>
      </c>
      <c r="G138" s="65"/>
      <c r="H138" s="65"/>
      <c r="I138" s="65"/>
      <c r="J138" s="67">
        <f t="shared" si="5"/>
        <v>1900</v>
      </c>
      <c r="K138" s="50">
        <v>1750</v>
      </c>
      <c r="L138" s="39"/>
      <c r="M138" s="68"/>
      <c r="O138" s="79">
        <f t="shared" si="4"/>
        <v>1900</v>
      </c>
      <c r="P138" s="99" t="s">
        <v>250</v>
      </c>
      <c r="Q138" s="100"/>
      <c r="R138" s="92"/>
    </row>
    <row r="139" spans="1:18" ht="22.5" customHeight="1" thickTop="1" x14ac:dyDescent="0.15">
      <c r="A139" s="95" t="s">
        <v>251</v>
      </c>
      <c r="B139" s="96"/>
      <c r="C139" s="69">
        <f t="shared" ref="C139:L139" si="6">SUM(C7:C138)</f>
        <v>282707282</v>
      </c>
      <c r="D139" s="69">
        <f t="shared" si="6"/>
        <v>27653639</v>
      </c>
      <c r="E139" s="69">
        <f t="shared" si="6"/>
        <v>3329305</v>
      </c>
      <c r="F139" s="69">
        <f t="shared" si="6"/>
        <v>535001</v>
      </c>
      <c r="G139" s="69">
        <f t="shared" si="6"/>
        <v>74302</v>
      </c>
      <c r="H139" s="69">
        <f t="shared" si="6"/>
        <v>21203</v>
      </c>
      <c r="I139" s="69">
        <f t="shared" si="6"/>
        <v>69394</v>
      </c>
      <c r="J139" s="69">
        <f t="shared" si="6"/>
        <v>699858</v>
      </c>
      <c r="K139" s="69">
        <f t="shared" si="6"/>
        <v>595105</v>
      </c>
      <c r="L139" s="69">
        <f t="shared" si="6"/>
        <v>68950</v>
      </c>
      <c r="M139" s="70">
        <f>F139*1000/R7</f>
        <v>262.56145644285345</v>
      </c>
      <c r="O139" s="93">
        <f>SUM(O8:O138)</f>
        <v>500474</v>
      </c>
      <c r="R139" s="83">
        <f>SUM(R8:R138)</f>
        <v>1964099</v>
      </c>
    </row>
    <row r="140" spans="1:18" ht="13.5" customHeight="1" x14ac:dyDescent="0.15">
      <c r="A140" s="71"/>
      <c r="B140" s="71"/>
      <c r="C140" s="72"/>
      <c r="D140" s="72"/>
      <c r="E140" s="72"/>
      <c r="F140" s="72"/>
      <c r="G140" s="72"/>
      <c r="H140" s="72"/>
      <c r="I140" s="72"/>
      <c r="J140" s="73"/>
      <c r="K140" s="72"/>
      <c r="L140" s="72"/>
      <c r="M140" s="74"/>
      <c r="O140" s="77"/>
    </row>
    <row r="141" spans="1:18" ht="13.5" customHeight="1" x14ac:dyDescent="0.15">
      <c r="A141" s="71" t="s">
        <v>252</v>
      </c>
      <c r="B141" s="71"/>
    </row>
    <row r="142" spans="1:18" ht="11.25" customHeight="1" x14ac:dyDescent="0.15">
      <c r="A142" s="71"/>
      <c r="B142" s="71"/>
    </row>
    <row r="143" spans="1:18" ht="13.5" customHeight="1" x14ac:dyDescent="0.15">
      <c r="A143" s="71" t="s">
        <v>253</v>
      </c>
      <c r="B143" s="71"/>
      <c r="R143" s="83"/>
    </row>
    <row r="146" ht="22.5" customHeight="1" x14ac:dyDescent="0.15"/>
    <row r="147" ht="22.5" customHeight="1" x14ac:dyDescent="0.15"/>
    <row r="148" ht="22.5" customHeight="1" x14ac:dyDescent="0.15"/>
    <row r="149" ht="22.5" customHeight="1" x14ac:dyDescent="0.15"/>
    <row r="150" ht="22.5" customHeight="1" x14ac:dyDescent="0.15"/>
    <row r="151" ht="22.5" customHeight="1" x14ac:dyDescent="0.15"/>
    <row r="152" ht="22.5" customHeight="1" x14ac:dyDescent="0.15"/>
    <row r="153" ht="22.5" customHeight="1" x14ac:dyDescent="0.15"/>
    <row r="154" ht="22.5" customHeight="1" x14ac:dyDescent="0.15"/>
    <row r="155" ht="22.5" customHeight="1" x14ac:dyDescent="0.15"/>
    <row r="156" ht="22.5" customHeight="1" x14ac:dyDescent="0.15"/>
    <row r="157" ht="22.5" customHeight="1" x14ac:dyDescent="0.15"/>
    <row r="158" ht="22.5" customHeight="1" x14ac:dyDescent="0.15"/>
    <row r="159" ht="22.5" customHeight="1" x14ac:dyDescent="0.15"/>
    <row r="160" ht="22.5" customHeight="1" x14ac:dyDescent="0.15"/>
    <row r="161" ht="22.5" customHeight="1" x14ac:dyDescent="0.15"/>
    <row r="162" ht="22.5" customHeight="1" x14ac:dyDescent="0.15"/>
    <row r="163" ht="22.5" customHeight="1" x14ac:dyDescent="0.15"/>
    <row r="164" ht="22.5" customHeight="1" x14ac:dyDescent="0.15"/>
    <row r="165" ht="22.5" customHeight="1" x14ac:dyDescent="0.15"/>
    <row r="166" ht="22.5" customHeight="1" x14ac:dyDescent="0.15"/>
    <row r="167" ht="22.5" customHeight="1" x14ac:dyDescent="0.15"/>
    <row r="168" ht="22.5" customHeight="1" x14ac:dyDescent="0.15"/>
    <row r="169" ht="22.5" customHeight="1" x14ac:dyDescent="0.15"/>
    <row r="170" ht="22.5" customHeight="1" x14ac:dyDescent="0.15"/>
    <row r="171" ht="22.5" customHeight="1" x14ac:dyDescent="0.15"/>
    <row r="172" ht="22.5" customHeight="1" x14ac:dyDescent="0.15"/>
    <row r="173" ht="22.5" customHeight="1" x14ac:dyDescent="0.15"/>
    <row r="174" ht="22.5" customHeight="1" x14ac:dyDescent="0.15"/>
    <row r="175" ht="22.5" customHeight="1" x14ac:dyDescent="0.15"/>
    <row r="176" ht="22.5" customHeight="1" x14ac:dyDescent="0.15"/>
    <row r="177" spans="1:29" ht="22.5" customHeight="1" x14ac:dyDescent="0.15"/>
    <row r="178" spans="1:29" ht="22.5" customHeight="1" x14ac:dyDescent="0.15"/>
    <row r="179" spans="1:29" ht="22.5" customHeight="1" x14ac:dyDescent="0.15"/>
    <row r="180" spans="1:29" s="188" customFormat="1" ht="22.5" customHeight="1" x14ac:dyDescent="0.15">
      <c r="A180" s="189"/>
      <c r="B180" s="190"/>
      <c r="C180" s="72"/>
      <c r="D180" s="72"/>
      <c r="E180" s="72"/>
      <c r="F180" s="191">
        <v>16</v>
      </c>
      <c r="G180" s="72"/>
      <c r="H180" s="72"/>
      <c r="I180" s="72"/>
      <c r="J180" s="72"/>
      <c r="K180" s="72"/>
      <c r="L180" s="72"/>
      <c r="M180" s="192"/>
      <c r="N180" s="78"/>
      <c r="O180" s="78"/>
      <c r="P180" s="78"/>
      <c r="Q180" s="78"/>
      <c r="R180" s="78"/>
      <c r="S180" s="78"/>
      <c r="T180" s="78"/>
      <c r="U180" s="78"/>
      <c r="V180" s="78"/>
      <c r="W180" s="78"/>
      <c r="X180" s="78"/>
      <c r="Y180" s="78"/>
      <c r="Z180" s="78"/>
      <c r="AA180" s="78"/>
      <c r="AB180" s="78"/>
      <c r="AC180" s="78"/>
    </row>
  </sheetData>
  <mergeCells count="313">
    <mergeCell ref="E47:E48"/>
    <mergeCell ref="F47:J47"/>
    <mergeCell ref="K47:L47"/>
    <mergeCell ref="A90:B93"/>
    <mergeCell ref="C90:E90"/>
    <mergeCell ref="F90:J90"/>
    <mergeCell ref="K90:L90"/>
    <mergeCell ref="M90:M92"/>
    <mergeCell ref="C91:C92"/>
    <mergeCell ref="D91:D92"/>
    <mergeCell ref="E91:E92"/>
    <mergeCell ref="F91:J91"/>
    <mergeCell ref="K91:L91"/>
    <mergeCell ref="S6:S7"/>
    <mergeCell ref="T6:T7"/>
    <mergeCell ref="U6:U7"/>
    <mergeCell ref="W6:W7"/>
    <mergeCell ref="A7:B7"/>
    <mergeCell ref="P7:Q7"/>
    <mergeCell ref="A3:B6"/>
    <mergeCell ref="C3:E3"/>
    <mergeCell ref="F3:J3"/>
    <mergeCell ref="K3:L3"/>
    <mergeCell ref="M3:M5"/>
    <mergeCell ref="C4:C5"/>
    <mergeCell ref="D4:D5"/>
    <mergeCell ref="E4:E5"/>
    <mergeCell ref="F4:J4"/>
    <mergeCell ref="K4:L4"/>
    <mergeCell ref="R8:R9"/>
    <mergeCell ref="A9:B9"/>
    <mergeCell ref="P9:Q9"/>
    <mergeCell ref="A10:B10"/>
    <mergeCell ref="C10:C20"/>
    <mergeCell ref="D10:D20"/>
    <mergeCell ref="E10:E20"/>
    <mergeCell ref="F10:F20"/>
    <mergeCell ref="G10:G20"/>
    <mergeCell ref="H10:H20"/>
    <mergeCell ref="A8:B8"/>
    <mergeCell ref="C8:C9"/>
    <mergeCell ref="D8:D9"/>
    <mergeCell ref="M8:M9"/>
    <mergeCell ref="O8:O9"/>
    <mergeCell ref="P8:Q8"/>
    <mergeCell ref="P22:Q22"/>
    <mergeCell ref="A23:B23"/>
    <mergeCell ref="P23:Q23"/>
    <mergeCell ref="A24:B24"/>
    <mergeCell ref="P24:Q24"/>
    <mergeCell ref="A25:B25"/>
    <mergeCell ref="P25:Q25"/>
    <mergeCell ref="P10:Q10"/>
    <mergeCell ref="R10:R20"/>
    <mergeCell ref="A21:B21"/>
    <mergeCell ref="C21:C24"/>
    <mergeCell ref="D21:D24"/>
    <mergeCell ref="M21:M24"/>
    <mergeCell ref="O21:O24"/>
    <mergeCell ref="P21:Q21"/>
    <mergeCell ref="R21:R24"/>
    <mergeCell ref="A22:B22"/>
    <mergeCell ref="I10:I20"/>
    <mergeCell ref="J10:J20"/>
    <mergeCell ref="K10:K20"/>
    <mergeCell ref="L10:L20"/>
    <mergeCell ref="M10:M20"/>
    <mergeCell ref="O10:O20"/>
    <mergeCell ref="P26:Q26"/>
    <mergeCell ref="R26:R44"/>
    <mergeCell ref="A43:B43"/>
    <mergeCell ref="A44:B44"/>
    <mergeCell ref="A50:B50"/>
    <mergeCell ref="C50:C51"/>
    <mergeCell ref="D50:D51"/>
    <mergeCell ref="M50:M51"/>
    <mergeCell ref="O50:O51"/>
    <mergeCell ref="P50:Q50"/>
    <mergeCell ref="A26:B26"/>
    <mergeCell ref="C26:C44"/>
    <mergeCell ref="D26:D44"/>
    <mergeCell ref="E26:E44"/>
    <mergeCell ref="M26:M44"/>
    <mergeCell ref="O26:O44"/>
    <mergeCell ref="R50:R51"/>
    <mergeCell ref="A46:B49"/>
    <mergeCell ref="C46:E46"/>
    <mergeCell ref="F46:J46"/>
    <mergeCell ref="K46:L46"/>
    <mergeCell ref="M46:M48"/>
    <mergeCell ref="C47:C48"/>
    <mergeCell ref="D47:D48"/>
    <mergeCell ref="A52:B52"/>
    <mergeCell ref="P52:Q52"/>
    <mergeCell ref="A53:B53"/>
    <mergeCell ref="P53:Q53"/>
    <mergeCell ref="A54:B54"/>
    <mergeCell ref="C54:C55"/>
    <mergeCell ref="D54:D55"/>
    <mergeCell ref="M54:M55"/>
    <mergeCell ref="O54:O55"/>
    <mergeCell ref="P54:Q54"/>
    <mergeCell ref="R54:R55"/>
    <mergeCell ref="A55:B55"/>
    <mergeCell ref="P55:Q55"/>
    <mergeCell ref="A56:B56"/>
    <mergeCell ref="C56:C58"/>
    <mergeCell ref="D56:D58"/>
    <mergeCell ref="E56:E58"/>
    <mergeCell ref="F56:F58"/>
    <mergeCell ref="G56:G58"/>
    <mergeCell ref="R59:R62"/>
    <mergeCell ref="A63:B63"/>
    <mergeCell ref="P63:Q63"/>
    <mergeCell ref="A64:B64"/>
    <mergeCell ref="P64:Q64"/>
    <mergeCell ref="A65:B65"/>
    <mergeCell ref="P65:Q65"/>
    <mergeCell ref="O56:O58"/>
    <mergeCell ref="P56:Q56"/>
    <mergeCell ref="R56:R58"/>
    <mergeCell ref="A59:B59"/>
    <mergeCell ref="C59:C62"/>
    <mergeCell ref="D59:D62"/>
    <mergeCell ref="E59:E62"/>
    <mergeCell ref="M59:M62"/>
    <mergeCell ref="O59:O62"/>
    <mergeCell ref="P59:Q59"/>
    <mergeCell ref="H56:H58"/>
    <mergeCell ref="I56:I58"/>
    <mergeCell ref="J56:J58"/>
    <mergeCell ref="K56:K58"/>
    <mergeCell ref="L56:L58"/>
    <mergeCell ref="M56:M58"/>
    <mergeCell ref="O66:O74"/>
    <mergeCell ref="P66:Q66"/>
    <mergeCell ref="R66:R74"/>
    <mergeCell ref="A75:B75"/>
    <mergeCell ref="C75:C79"/>
    <mergeCell ref="D75:D79"/>
    <mergeCell ref="E75:E79"/>
    <mergeCell ref="F75:F79"/>
    <mergeCell ref="G75:G79"/>
    <mergeCell ref="H75:H79"/>
    <mergeCell ref="H66:H74"/>
    <mergeCell ref="I66:I74"/>
    <mergeCell ref="J66:J74"/>
    <mergeCell ref="K66:K74"/>
    <mergeCell ref="L66:L74"/>
    <mergeCell ref="M66:M74"/>
    <mergeCell ref="A66:B66"/>
    <mergeCell ref="C66:C74"/>
    <mergeCell ref="D66:D74"/>
    <mergeCell ref="E66:E74"/>
    <mergeCell ref="F66:F74"/>
    <mergeCell ref="G66:G74"/>
    <mergeCell ref="P75:Q75"/>
    <mergeCell ref="R75:R79"/>
    <mergeCell ref="A77:B77"/>
    <mergeCell ref="P77:Q77"/>
    <mergeCell ref="A78:B78"/>
    <mergeCell ref="P78:Q78"/>
    <mergeCell ref="A79:B79"/>
    <mergeCell ref="P79:Q79"/>
    <mergeCell ref="I75:I79"/>
    <mergeCell ref="J75:J79"/>
    <mergeCell ref="K75:K79"/>
    <mergeCell ref="L75:L79"/>
    <mergeCell ref="M75:M79"/>
    <mergeCell ref="O75:O79"/>
    <mergeCell ref="O80:O82"/>
    <mergeCell ref="P80:Q80"/>
    <mergeCell ref="R80:R82"/>
    <mergeCell ref="A82:B82"/>
    <mergeCell ref="P82:Q82"/>
    <mergeCell ref="A83:B83"/>
    <mergeCell ref="P83:Q83"/>
    <mergeCell ref="H80:H81"/>
    <mergeCell ref="I80:I81"/>
    <mergeCell ref="J80:J81"/>
    <mergeCell ref="K80:K81"/>
    <mergeCell ref="L80:L81"/>
    <mergeCell ref="M80:M82"/>
    <mergeCell ref="A80:B80"/>
    <mergeCell ref="C80:C82"/>
    <mergeCell ref="D80:D82"/>
    <mergeCell ref="E80:E82"/>
    <mergeCell ref="F80:F81"/>
    <mergeCell ref="G80:G81"/>
    <mergeCell ref="O84:O88"/>
    <mergeCell ref="P84:Q84"/>
    <mergeCell ref="R84:R88"/>
    <mergeCell ref="A94:B94"/>
    <mergeCell ref="P94:Q94"/>
    <mergeCell ref="A95:B95"/>
    <mergeCell ref="P95:Q95"/>
    <mergeCell ref="H84:H88"/>
    <mergeCell ref="I84:I88"/>
    <mergeCell ref="J84:J88"/>
    <mergeCell ref="K84:K88"/>
    <mergeCell ref="L84:L88"/>
    <mergeCell ref="M84:M88"/>
    <mergeCell ref="A84:B84"/>
    <mergeCell ref="C84:C88"/>
    <mergeCell ref="D84:D88"/>
    <mergeCell ref="E84:E88"/>
    <mergeCell ref="F84:F88"/>
    <mergeCell ref="G84:G88"/>
    <mergeCell ref="P96:Q96"/>
    <mergeCell ref="R96:R97"/>
    <mergeCell ref="A97:B97"/>
    <mergeCell ref="P97:Q97"/>
    <mergeCell ref="A98:B98"/>
    <mergeCell ref="P98:Q98"/>
    <mergeCell ref="A96:B96"/>
    <mergeCell ref="C96:C97"/>
    <mergeCell ref="D96:D97"/>
    <mergeCell ref="E96:E97"/>
    <mergeCell ref="M96:M97"/>
    <mergeCell ref="O96:O97"/>
    <mergeCell ref="A99:B99"/>
    <mergeCell ref="P99:Q99"/>
    <mergeCell ref="A100:B100"/>
    <mergeCell ref="P100:Q100"/>
    <mergeCell ref="A101:B101"/>
    <mergeCell ref="C101:C102"/>
    <mergeCell ref="D101:D102"/>
    <mergeCell ref="E101:E102"/>
    <mergeCell ref="F101:F102"/>
    <mergeCell ref="G101:G102"/>
    <mergeCell ref="O101:O102"/>
    <mergeCell ref="P101:Q101"/>
    <mergeCell ref="R101:R102"/>
    <mergeCell ref="A102:B102"/>
    <mergeCell ref="A103:B103"/>
    <mergeCell ref="P103:Q103"/>
    <mergeCell ref="H101:H102"/>
    <mergeCell ref="I101:I102"/>
    <mergeCell ref="J101:J102"/>
    <mergeCell ref="K101:K102"/>
    <mergeCell ref="L101:L102"/>
    <mergeCell ref="M101:M102"/>
    <mergeCell ref="A107:B107"/>
    <mergeCell ref="P107:Q107"/>
    <mergeCell ref="A108:B108"/>
    <mergeCell ref="P108:Q108"/>
    <mergeCell ref="A109:B109"/>
    <mergeCell ref="P109:Q109"/>
    <mergeCell ref="A104:B104"/>
    <mergeCell ref="P104:Q104"/>
    <mergeCell ref="A105:B105"/>
    <mergeCell ref="P105:Q105"/>
    <mergeCell ref="A106:B106"/>
    <mergeCell ref="P106:Q106"/>
    <mergeCell ref="A113:B113"/>
    <mergeCell ref="P113:Q113"/>
    <mergeCell ref="A114:B114"/>
    <mergeCell ref="P114:Q114"/>
    <mergeCell ref="A115:B115"/>
    <mergeCell ref="P115:Q115"/>
    <mergeCell ref="A110:B110"/>
    <mergeCell ref="P110:Q110"/>
    <mergeCell ref="A111:B111"/>
    <mergeCell ref="P111:Q111"/>
    <mergeCell ref="A112:B112"/>
    <mergeCell ref="P112:Q112"/>
    <mergeCell ref="A119:B119"/>
    <mergeCell ref="P119:Q119"/>
    <mergeCell ref="A120:B120"/>
    <mergeCell ref="P120:Q120"/>
    <mergeCell ref="A121:B121"/>
    <mergeCell ref="P121:Q121"/>
    <mergeCell ref="A116:B116"/>
    <mergeCell ref="P116:Q116"/>
    <mergeCell ref="A117:B117"/>
    <mergeCell ref="P117:Q117"/>
    <mergeCell ref="A118:B118"/>
    <mergeCell ref="P118:Q118"/>
    <mergeCell ref="A125:B125"/>
    <mergeCell ref="P125:Q125"/>
    <mergeCell ref="A126:B126"/>
    <mergeCell ref="P126:Q126"/>
    <mergeCell ref="A127:B127"/>
    <mergeCell ref="P127:Q127"/>
    <mergeCell ref="A122:B122"/>
    <mergeCell ref="P122:Q122"/>
    <mergeCell ref="A123:B123"/>
    <mergeCell ref="P123:Q123"/>
    <mergeCell ref="A124:B124"/>
    <mergeCell ref="P124:Q124"/>
    <mergeCell ref="A139:B139"/>
    <mergeCell ref="A131:B131"/>
    <mergeCell ref="P131:Q131"/>
    <mergeCell ref="A132:B132"/>
    <mergeCell ref="P132:Q132"/>
    <mergeCell ref="A138:B138"/>
    <mergeCell ref="P138:Q138"/>
    <mergeCell ref="A128:B128"/>
    <mergeCell ref="P128:Q128"/>
    <mergeCell ref="A129:B129"/>
    <mergeCell ref="P129:Q129"/>
    <mergeCell ref="A130:B130"/>
    <mergeCell ref="P130:Q130"/>
    <mergeCell ref="A134:B137"/>
    <mergeCell ref="C134:E134"/>
    <mergeCell ref="F134:J134"/>
    <mergeCell ref="K134:L134"/>
    <mergeCell ref="M134:M136"/>
    <mergeCell ref="C135:C136"/>
    <mergeCell ref="D135:D136"/>
    <mergeCell ref="E135:E136"/>
    <mergeCell ref="F135:J135"/>
    <mergeCell ref="K135:L135"/>
  </mergeCells>
  <phoneticPr fontId="3"/>
  <dataValidations count="1">
    <dataValidation imeMode="halfAlpha" allowBlank="1" showInputMessage="1" showErrorMessage="1" sqref="C118:G118 K118:L118"/>
  </dataValidations>
  <printOptions horizontalCentered="1"/>
  <pageMargins left="0.59055118110236227" right="0.59055118110236227" top="0.98425196850393704" bottom="0.59055118110236227" header="0.31496062992125984" footer="0.31496062992125984"/>
  <pageSetup paperSize="9" scale="83" firstPageNumber="13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4財政</vt:lpstr>
      <vt:lpstr>'4財政'!Print_Area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2020-12-15T04:11:59Z</cp:lastPrinted>
  <dcterms:created xsi:type="dcterms:W3CDTF">2020-10-18T05:55:42Z</dcterms:created>
  <dcterms:modified xsi:type="dcterms:W3CDTF">2020-12-15T04:12:49Z</dcterms:modified>
</cp:coreProperties>
</file>