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3051018\Desktop\公共図書館概況\概況31(R1)\概況掲載データ\"/>
    </mc:Choice>
  </mc:AlternateContent>
  <bookViews>
    <workbookView xWindow="0" yWindow="0" windowWidth="20460" windowHeight="8205"/>
  </bookViews>
  <sheets>
    <sheet name="4財政" sheetId="1" r:id="rId1"/>
  </sheets>
  <definedNames>
    <definedName name="_xlnm.Print_Area" localSheetId="0">'4財政'!$A$1:$M$129</definedName>
    <definedName name="_xlnm.Print_Titles" localSheetId="0">'4財政'!$3:$6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24" i="1" l="1"/>
  <c r="L124" i="1"/>
  <c r="K124" i="1"/>
  <c r="I124" i="1"/>
  <c r="H124" i="1"/>
  <c r="G124" i="1"/>
  <c r="F124" i="1"/>
  <c r="M124" i="1" s="1"/>
  <c r="E124" i="1"/>
  <c r="D124" i="1"/>
  <c r="C124" i="1"/>
  <c r="O123" i="1"/>
  <c r="J123" i="1"/>
  <c r="O122" i="1"/>
  <c r="M122" i="1"/>
  <c r="J122" i="1"/>
  <c r="O121" i="1"/>
  <c r="M121" i="1"/>
  <c r="J121" i="1"/>
  <c r="O120" i="1"/>
  <c r="M120" i="1" s="1"/>
  <c r="J120" i="1"/>
  <c r="O119" i="1"/>
  <c r="M119" i="1" s="1"/>
  <c r="J119" i="1"/>
  <c r="O118" i="1"/>
  <c r="M118" i="1"/>
  <c r="J118" i="1"/>
  <c r="O117" i="1"/>
  <c r="M117" i="1"/>
  <c r="J117" i="1"/>
  <c r="O116" i="1"/>
  <c r="M116" i="1" s="1"/>
  <c r="J116" i="1"/>
  <c r="O115" i="1"/>
  <c r="M115" i="1" s="1"/>
  <c r="J115" i="1"/>
  <c r="O114" i="1"/>
  <c r="M114" i="1"/>
  <c r="J114" i="1"/>
  <c r="O113" i="1"/>
  <c r="M113" i="1"/>
  <c r="J113" i="1"/>
  <c r="O112" i="1"/>
  <c r="M112" i="1" s="1"/>
  <c r="J112" i="1"/>
  <c r="O111" i="1"/>
  <c r="M111" i="1" s="1"/>
  <c r="J111" i="1"/>
  <c r="O110" i="1"/>
  <c r="M110" i="1"/>
  <c r="J110" i="1"/>
  <c r="O109" i="1"/>
  <c r="M109" i="1"/>
  <c r="J109" i="1"/>
  <c r="O108" i="1"/>
  <c r="M108" i="1" s="1"/>
  <c r="J108" i="1"/>
  <c r="O107" i="1"/>
  <c r="M107" i="1" s="1"/>
  <c r="J107" i="1"/>
  <c r="O106" i="1"/>
  <c r="M106" i="1"/>
  <c r="J106" i="1"/>
  <c r="O105" i="1"/>
  <c r="M105" i="1"/>
  <c r="J105" i="1"/>
  <c r="O104" i="1"/>
  <c r="M104" i="1" s="1"/>
  <c r="J104" i="1"/>
  <c r="O103" i="1"/>
  <c r="M103" i="1" s="1"/>
  <c r="J103" i="1"/>
  <c r="O102" i="1"/>
  <c r="M102" i="1"/>
  <c r="J102" i="1"/>
  <c r="O101" i="1"/>
  <c r="M101" i="1"/>
  <c r="J101" i="1"/>
  <c r="O100" i="1"/>
  <c r="M100" i="1" s="1"/>
  <c r="J100" i="1"/>
  <c r="O99" i="1"/>
  <c r="M99" i="1" s="1"/>
  <c r="J99" i="1"/>
  <c r="O98" i="1"/>
  <c r="M98" i="1"/>
  <c r="O97" i="1"/>
  <c r="M97" i="1" s="1"/>
  <c r="J97" i="1"/>
  <c r="O96" i="1"/>
  <c r="M96" i="1" s="1"/>
  <c r="J96" i="1"/>
  <c r="O95" i="1"/>
  <c r="M95" i="1"/>
  <c r="J95" i="1"/>
  <c r="O94" i="1"/>
  <c r="M94" i="1"/>
  <c r="J94" i="1"/>
  <c r="O93" i="1"/>
  <c r="M93" i="1" s="1"/>
  <c r="J93" i="1"/>
  <c r="M92" i="1"/>
  <c r="J92" i="1"/>
  <c r="O91" i="1"/>
  <c r="M91" i="1"/>
  <c r="J91" i="1"/>
  <c r="O90" i="1"/>
  <c r="M90" i="1" s="1"/>
  <c r="J90" i="1"/>
  <c r="O89" i="1"/>
  <c r="M89" i="1" s="1"/>
  <c r="J89" i="1"/>
  <c r="O88" i="1"/>
  <c r="M88" i="1"/>
  <c r="J88" i="1"/>
  <c r="J87" i="1"/>
  <c r="O86" i="1"/>
  <c r="M86" i="1"/>
  <c r="J86" i="1"/>
  <c r="O85" i="1"/>
  <c r="M85" i="1"/>
  <c r="J85" i="1"/>
  <c r="O84" i="1"/>
  <c r="M84" i="1" s="1"/>
  <c r="J84" i="1"/>
  <c r="O83" i="1"/>
  <c r="M83" i="1" s="1"/>
  <c r="J83" i="1"/>
  <c r="O82" i="1"/>
  <c r="M82" i="1"/>
  <c r="J82" i="1"/>
  <c r="O81" i="1"/>
  <c r="M81" i="1"/>
  <c r="J81" i="1"/>
  <c r="O80" i="1"/>
  <c r="M80" i="1" s="1"/>
  <c r="J80" i="1"/>
  <c r="O79" i="1"/>
  <c r="M79" i="1" s="1"/>
  <c r="J79" i="1"/>
  <c r="O78" i="1"/>
  <c r="M78" i="1"/>
  <c r="J78" i="1"/>
  <c r="M77" i="1"/>
  <c r="J77" i="1"/>
  <c r="M76" i="1"/>
  <c r="O75" i="1"/>
  <c r="M75" i="1" s="1"/>
  <c r="J75" i="1"/>
  <c r="O74" i="1"/>
  <c r="M74" i="1" s="1"/>
  <c r="J74" i="1"/>
  <c r="O73" i="1"/>
  <c r="M73" i="1"/>
  <c r="J73" i="1"/>
  <c r="O72" i="1"/>
  <c r="M72" i="1"/>
  <c r="J72" i="1"/>
  <c r="O71" i="1"/>
  <c r="M71" i="1" s="1"/>
  <c r="J71" i="1"/>
  <c r="O70" i="1"/>
  <c r="M70" i="1" s="1"/>
  <c r="J70" i="1"/>
  <c r="M69" i="1"/>
  <c r="J69" i="1"/>
  <c r="M68" i="1"/>
  <c r="J68" i="1"/>
  <c r="M67" i="1"/>
  <c r="J67" i="1"/>
  <c r="M66" i="1"/>
  <c r="J66" i="1"/>
  <c r="M65" i="1"/>
  <c r="J65" i="1"/>
  <c r="M64" i="1"/>
  <c r="J64" i="1"/>
  <c r="M63" i="1"/>
  <c r="J63" i="1"/>
  <c r="M62" i="1"/>
  <c r="J62" i="1"/>
  <c r="O61" i="1"/>
  <c r="M61" i="1"/>
  <c r="J61" i="1"/>
  <c r="O60" i="1"/>
  <c r="M60" i="1"/>
  <c r="J60" i="1"/>
  <c r="O59" i="1"/>
  <c r="M59" i="1" s="1"/>
  <c r="J59" i="1"/>
  <c r="O58" i="1"/>
  <c r="M58" i="1" s="1"/>
  <c r="J58" i="1"/>
  <c r="M57" i="1"/>
  <c r="J57" i="1"/>
  <c r="M56" i="1"/>
  <c r="J56" i="1"/>
  <c r="M55" i="1"/>
  <c r="J55" i="1"/>
  <c r="O54" i="1"/>
  <c r="M54" i="1" s="1"/>
  <c r="J54" i="1"/>
  <c r="O53" i="1"/>
  <c r="M53" i="1" s="1"/>
  <c r="J53" i="1"/>
  <c r="O52" i="1"/>
  <c r="M52" i="1"/>
  <c r="J52" i="1"/>
  <c r="O51" i="1"/>
  <c r="M51" i="1"/>
  <c r="J51" i="1"/>
  <c r="M50" i="1"/>
  <c r="J50" i="1"/>
  <c r="O49" i="1"/>
  <c r="M49" i="1"/>
  <c r="J49" i="1"/>
  <c r="O48" i="1"/>
  <c r="M48" i="1"/>
  <c r="J48" i="1"/>
  <c r="O47" i="1"/>
  <c r="M47" i="1" s="1"/>
  <c r="J47" i="1"/>
  <c r="M46" i="1"/>
  <c r="J46" i="1"/>
  <c r="O45" i="1"/>
  <c r="M45" i="1"/>
  <c r="J45" i="1"/>
  <c r="M44" i="1"/>
  <c r="J44" i="1"/>
  <c r="M43" i="1"/>
  <c r="J43" i="1"/>
  <c r="M42" i="1"/>
  <c r="J42" i="1"/>
  <c r="M41" i="1"/>
  <c r="J41" i="1"/>
  <c r="M40" i="1"/>
  <c r="J40" i="1"/>
  <c r="M39" i="1"/>
  <c r="J39" i="1"/>
  <c r="M38" i="1"/>
  <c r="J38" i="1"/>
  <c r="M37" i="1"/>
  <c r="J37" i="1"/>
  <c r="M36" i="1"/>
  <c r="J36" i="1"/>
  <c r="M35" i="1"/>
  <c r="J35" i="1"/>
  <c r="M34" i="1"/>
  <c r="J34" i="1"/>
  <c r="M33" i="1"/>
  <c r="J33" i="1"/>
  <c r="M32" i="1"/>
  <c r="J32" i="1"/>
  <c r="M31" i="1"/>
  <c r="J31" i="1"/>
  <c r="M30" i="1"/>
  <c r="J30" i="1"/>
  <c r="M29" i="1"/>
  <c r="J29" i="1"/>
  <c r="M28" i="1"/>
  <c r="J28" i="1"/>
  <c r="M27" i="1"/>
  <c r="J27" i="1"/>
  <c r="O26" i="1"/>
  <c r="M26" i="1" s="1"/>
  <c r="J26" i="1"/>
  <c r="O25" i="1"/>
  <c r="M25" i="1"/>
  <c r="J25" i="1"/>
  <c r="M24" i="1"/>
  <c r="J24" i="1"/>
  <c r="M23" i="1"/>
  <c r="J23" i="1"/>
  <c r="M22" i="1"/>
  <c r="J22" i="1"/>
  <c r="O21" i="1"/>
  <c r="M21" i="1" s="1"/>
  <c r="J21" i="1"/>
  <c r="O10" i="1"/>
  <c r="M10" i="1"/>
  <c r="J10" i="1"/>
  <c r="J9" i="1"/>
  <c r="O8" i="1"/>
  <c r="O124" i="1" s="1"/>
  <c r="M8" i="1"/>
  <c r="J8" i="1"/>
  <c r="O7" i="1"/>
  <c r="M7" i="1"/>
  <c r="J7" i="1"/>
  <c r="J124" i="1" s="1"/>
</calcChain>
</file>

<file path=xl/sharedStrings.xml><?xml version="1.0" encoding="utf-8"?>
<sst xmlns="http://schemas.openxmlformats.org/spreadsheetml/2006/main" count="269" uniqueCount="253">
  <si>
    <t>４ 財　政</t>
    <rPh sb="2" eb="5">
      <t>ザイセイ</t>
    </rPh>
    <phoneticPr fontId="4"/>
  </si>
  <si>
    <t>館名</t>
    <phoneticPr fontId="4"/>
  </si>
  <si>
    <t>令和元年度予算額</t>
    <rPh sb="0" eb="2">
      <t>レイワ</t>
    </rPh>
    <rPh sb="2" eb="3">
      <t>モト</t>
    </rPh>
    <rPh sb="3" eb="5">
      <t>ネンド</t>
    </rPh>
    <rPh sb="5" eb="8">
      <t>ヨサンガク</t>
    </rPh>
    <phoneticPr fontId="4"/>
  </si>
  <si>
    <t>資料費</t>
    <rPh sb="0" eb="3">
      <t>シリョウヒ</t>
    </rPh>
    <phoneticPr fontId="4"/>
  </si>
  <si>
    <t>資料費</t>
  </si>
  <si>
    <t>人口1人当図書費</t>
    <phoneticPr fontId="4"/>
  </si>
  <si>
    <t>教育費</t>
    <rPh sb="0" eb="3">
      <t>キョウイクヒ</t>
    </rPh>
    <phoneticPr fontId="4"/>
  </si>
  <si>
    <t>社会教育費</t>
    <rPh sb="0" eb="5">
      <t>シャカイキョウイクヒ</t>
    </rPh>
    <phoneticPr fontId="4"/>
  </si>
  <si>
    <t>図書館費</t>
    <rPh sb="0" eb="4">
      <t>トショカンヒ</t>
    </rPh>
    <phoneticPr fontId="4"/>
  </si>
  <si>
    <t>令和元年度予算額のうち</t>
    <rPh sb="0" eb="2">
      <t>レイワ</t>
    </rPh>
    <rPh sb="2" eb="4">
      <t>ガンネン</t>
    </rPh>
    <rPh sb="4" eb="5">
      <t>ド</t>
    </rPh>
    <rPh sb="5" eb="8">
      <t>ヨサンガク</t>
    </rPh>
    <phoneticPr fontId="4"/>
  </si>
  <si>
    <t>平成29年度決算額のうち</t>
    <rPh sb="0" eb="2">
      <t>ヘイセイ</t>
    </rPh>
    <rPh sb="4" eb="6">
      <t>９ネンド</t>
    </rPh>
    <rPh sb="6" eb="9">
      <t>ケッサンガク</t>
    </rPh>
    <phoneticPr fontId="4"/>
  </si>
  <si>
    <t>図書費</t>
    <rPh sb="0" eb="3">
      <t>トショヒ</t>
    </rPh>
    <phoneticPr fontId="4"/>
  </si>
  <si>
    <t>新 聞
雑誌費</t>
    <rPh sb="0" eb="1">
      <t>シン</t>
    </rPh>
    <rPh sb="2" eb="3">
      <t>ブン</t>
    </rPh>
    <rPh sb="4" eb="6">
      <t>ザッシ</t>
    </rPh>
    <rPh sb="6" eb="7">
      <t>ヒ</t>
    </rPh>
    <phoneticPr fontId="4"/>
  </si>
  <si>
    <t>視聴覚 
資料費</t>
    <rPh sb="0" eb="3">
      <t>シチョウカク</t>
    </rPh>
    <rPh sb="5" eb="8">
      <t>シリョウヒ</t>
    </rPh>
    <phoneticPr fontId="4"/>
  </si>
  <si>
    <t>その他</t>
    <rPh sb="0" eb="3">
      <t>ソノタ</t>
    </rPh>
    <phoneticPr fontId="4"/>
  </si>
  <si>
    <t>計</t>
    <rPh sb="0" eb="1">
      <t>ケイ</t>
    </rPh>
    <phoneticPr fontId="4"/>
  </si>
  <si>
    <t>新聞
雑誌費</t>
    <rPh sb="0" eb="2">
      <t>シンブン</t>
    </rPh>
    <rPh sb="3" eb="5">
      <t>ザッシ</t>
    </rPh>
    <rPh sb="5" eb="6">
      <t>ヒ</t>
    </rPh>
    <phoneticPr fontId="4"/>
  </si>
  <si>
    <t>千円</t>
    <rPh sb="0" eb="2">
      <t>センエン</t>
    </rPh>
    <phoneticPr fontId="4"/>
  </si>
  <si>
    <t>円</t>
    <rPh sb="0" eb="1">
      <t>エン</t>
    </rPh>
    <phoneticPr fontId="4"/>
  </si>
  <si>
    <t>図書費計</t>
    <rPh sb="0" eb="2">
      <t>トショ</t>
    </rPh>
    <rPh sb="2" eb="3">
      <t>ヒ</t>
    </rPh>
    <rPh sb="3" eb="4">
      <t>ケイ</t>
    </rPh>
    <phoneticPr fontId="4"/>
  </si>
  <si>
    <t>人口</t>
    <rPh sb="0" eb="2">
      <t>ジンコウ</t>
    </rPh>
    <phoneticPr fontId="4"/>
  </si>
  <si>
    <t>県立長野</t>
    <rPh sb="0" eb="2">
      <t>ケンリツ</t>
    </rPh>
    <phoneticPr fontId="4"/>
  </si>
  <si>
    <t>県立長野</t>
  </si>
  <si>
    <t>長野市立長野</t>
    <rPh sb="0" eb="2">
      <t>ナガノ</t>
    </rPh>
    <rPh sb="2" eb="6">
      <t>シリツナガノ</t>
    </rPh>
    <phoneticPr fontId="4"/>
  </si>
  <si>
    <t>長野市立長野</t>
  </si>
  <si>
    <t>長野市立南部</t>
    <rPh sb="0" eb="2">
      <t>ナガノ</t>
    </rPh>
    <rPh sb="2" eb="6">
      <t>シリツナガノ</t>
    </rPh>
    <phoneticPr fontId="4"/>
  </si>
  <si>
    <t>長野市立南部</t>
  </si>
  <si>
    <t>松本市中央</t>
    <rPh sb="0" eb="3">
      <t>マツモトシ</t>
    </rPh>
    <phoneticPr fontId="4"/>
  </si>
  <si>
    <t>松本市中央</t>
  </si>
  <si>
    <t>あがたの森</t>
    <rPh sb="4" eb="5">
      <t>モリ</t>
    </rPh>
    <phoneticPr fontId="4"/>
  </si>
  <si>
    <t>あがたの森</t>
  </si>
  <si>
    <t>鎌田</t>
    <rPh sb="0" eb="2">
      <t>カマタ</t>
    </rPh>
    <phoneticPr fontId="4"/>
  </si>
  <si>
    <t>西部</t>
  </si>
  <si>
    <t>南部</t>
    <rPh sb="0" eb="1">
      <t>ミナミ</t>
    </rPh>
    <rPh sb="1" eb="2">
      <t>ブ</t>
    </rPh>
    <phoneticPr fontId="4"/>
  </si>
  <si>
    <t>南部</t>
  </si>
  <si>
    <t>寿台</t>
    <rPh sb="0" eb="1">
      <t>コトブキ</t>
    </rPh>
    <rPh sb="1" eb="2">
      <t>ダイ</t>
    </rPh>
    <phoneticPr fontId="4"/>
  </si>
  <si>
    <t>寿台</t>
  </si>
  <si>
    <t>本郷</t>
    <rPh sb="0" eb="2">
      <t>ホンゴウ</t>
    </rPh>
    <phoneticPr fontId="4"/>
  </si>
  <si>
    <t>本郷</t>
  </si>
  <si>
    <t>中山文庫</t>
    <rPh sb="0" eb="1">
      <t>ナカ</t>
    </rPh>
    <rPh sb="1" eb="2">
      <t>ヤマ</t>
    </rPh>
    <rPh sb="2" eb="4">
      <t>ブンコ</t>
    </rPh>
    <phoneticPr fontId="4"/>
  </si>
  <si>
    <t>中山文庫</t>
  </si>
  <si>
    <t>島内</t>
    <rPh sb="0" eb="2">
      <t>シマウチ</t>
    </rPh>
    <phoneticPr fontId="4"/>
  </si>
  <si>
    <t>島内</t>
  </si>
  <si>
    <t>空港</t>
    <rPh sb="0" eb="2">
      <t>クウコウ</t>
    </rPh>
    <phoneticPr fontId="4"/>
  </si>
  <si>
    <t>空港</t>
  </si>
  <si>
    <t>波田</t>
    <rPh sb="0" eb="2">
      <t>ハタ</t>
    </rPh>
    <phoneticPr fontId="4"/>
  </si>
  <si>
    <t>波田</t>
  </si>
  <si>
    <t>梓川</t>
    <rPh sb="0" eb="2">
      <t>アズサガワ</t>
    </rPh>
    <phoneticPr fontId="4"/>
  </si>
  <si>
    <t>上田市立上田</t>
    <rPh sb="0" eb="4">
      <t>ウエダシリツ</t>
    </rPh>
    <rPh sb="4" eb="6">
      <t>ウエダ</t>
    </rPh>
    <phoneticPr fontId="4"/>
  </si>
  <si>
    <t>上田市立上田</t>
  </si>
  <si>
    <t>上田市立丸子</t>
    <rPh sb="0" eb="4">
      <t>ウエダシリツ</t>
    </rPh>
    <rPh sb="4" eb="6">
      <t>マルコ</t>
    </rPh>
    <phoneticPr fontId="4"/>
  </si>
  <si>
    <t>上田市立丸子金子</t>
  </si>
  <si>
    <t>上田情報ライブラリー</t>
    <rPh sb="0" eb="2">
      <t>ウエダ</t>
    </rPh>
    <rPh sb="2" eb="4">
      <t>ジョウホウ</t>
    </rPh>
    <phoneticPr fontId="4"/>
  </si>
  <si>
    <t>上田情報ライブラリー</t>
  </si>
  <si>
    <t>上　田　市　立　真　田　</t>
    <rPh sb="0" eb="1">
      <t>ウエ</t>
    </rPh>
    <rPh sb="2" eb="3">
      <t>タ</t>
    </rPh>
    <rPh sb="4" eb="5">
      <t>シ</t>
    </rPh>
    <rPh sb="6" eb="7">
      <t>リツ</t>
    </rPh>
    <rPh sb="8" eb="9">
      <t>マコト</t>
    </rPh>
    <rPh sb="10" eb="11">
      <t>タ</t>
    </rPh>
    <phoneticPr fontId="4"/>
  </si>
  <si>
    <t>上　田　市　立　真　田　</t>
  </si>
  <si>
    <t>市立岡谷</t>
    <rPh sb="0" eb="2">
      <t>シリツ</t>
    </rPh>
    <rPh sb="2" eb="4">
      <t>オカヤ</t>
    </rPh>
    <phoneticPr fontId="4"/>
  </si>
  <si>
    <t>市立岡谷</t>
  </si>
  <si>
    <t>飯田市立中央</t>
    <rPh sb="0" eb="3">
      <t>イイダシ</t>
    </rPh>
    <rPh sb="3" eb="4">
      <t>リツ</t>
    </rPh>
    <phoneticPr fontId="4"/>
  </si>
  <si>
    <t>飯田市立中央</t>
  </si>
  <si>
    <t>羽場分館</t>
    <rPh sb="0" eb="2">
      <t>ハバ</t>
    </rPh>
    <rPh sb="2" eb="4">
      <t>ブンカン</t>
    </rPh>
    <phoneticPr fontId="4"/>
  </si>
  <si>
    <t>上郷</t>
  </si>
  <si>
    <t>丸山分館</t>
    <rPh sb="0" eb="2">
      <t>マルヤマ</t>
    </rPh>
    <rPh sb="2" eb="4">
      <t>ブンカン</t>
    </rPh>
    <phoneticPr fontId="4"/>
  </si>
  <si>
    <t>鼎</t>
  </si>
  <si>
    <t>東野分館</t>
    <rPh sb="0" eb="2">
      <t>ヒガシノ</t>
    </rPh>
    <rPh sb="2" eb="4">
      <t>ブンカン</t>
    </rPh>
    <phoneticPr fontId="4"/>
  </si>
  <si>
    <t>羽場分館</t>
  </si>
  <si>
    <t>座光寺分館</t>
    <rPh sb="0" eb="1">
      <t>ザ</t>
    </rPh>
    <rPh sb="1" eb="2">
      <t>コウ</t>
    </rPh>
    <rPh sb="2" eb="3">
      <t>ジ</t>
    </rPh>
    <rPh sb="3" eb="5">
      <t>ブンカン</t>
    </rPh>
    <phoneticPr fontId="4"/>
  </si>
  <si>
    <t>丸山分館</t>
  </si>
  <si>
    <t>松尾分館</t>
    <rPh sb="0" eb="2">
      <t>マツオ</t>
    </rPh>
    <rPh sb="2" eb="4">
      <t>ブンカン</t>
    </rPh>
    <phoneticPr fontId="4"/>
  </si>
  <si>
    <t>東野分館</t>
  </si>
  <si>
    <t>下久堅分館</t>
    <rPh sb="0" eb="1">
      <t>シモ</t>
    </rPh>
    <rPh sb="1" eb="2">
      <t>ヒサ</t>
    </rPh>
    <rPh sb="2" eb="3">
      <t>ケン</t>
    </rPh>
    <rPh sb="3" eb="5">
      <t>ブンカン</t>
    </rPh>
    <phoneticPr fontId="4"/>
  </si>
  <si>
    <t>座光寺分館</t>
  </si>
  <si>
    <t>上久堅分館</t>
    <rPh sb="0" eb="1">
      <t>ウエ</t>
    </rPh>
    <rPh sb="1" eb="2">
      <t>ヒサ</t>
    </rPh>
    <rPh sb="2" eb="3">
      <t>ケン</t>
    </rPh>
    <rPh sb="3" eb="5">
      <t>ブンカン</t>
    </rPh>
    <phoneticPr fontId="4"/>
  </si>
  <si>
    <t>松尾分館</t>
  </si>
  <si>
    <t>千代分館</t>
    <rPh sb="0" eb="2">
      <t>チヨ</t>
    </rPh>
    <rPh sb="2" eb="4">
      <t>ブンカン</t>
    </rPh>
    <phoneticPr fontId="4"/>
  </si>
  <si>
    <t>下久堅分館</t>
  </si>
  <si>
    <t>龍江分館</t>
    <rPh sb="0" eb="1">
      <t>タツ</t>
    </rPh>
    <rPh sb="1" eb="2">
      <t>エ</t>
    </rPh>
    <rPh sb="2" eb="4">
      <t>ブンカン</t>
    </rPh>
    <phoneticPr fontId="4"/>
  </si>
  <si>
    <t>上久堅分館</t>
  </si>
  <si>
    <t>竜丘分館</t>
    <rPh sb="0" eb="1">
      <t>タツ</t>
    </rPh>
    <rPh sb="1" eb="2">
      <t>オカ</t>
    </rPh>
    <rPh sb="2" eb="4">
      <t>ブンカン</t>
    </rPh>
    <phoneticPr fontId="4"/>
  </si>
  <si>
    <t>千代分館</t>
  </si>
  <si>
    <t>川路分館</t>
    <rPh sb="0" eb="2">
      <t>カワジ</t>
    </rPh>
    <rPh sb="2" eb="4">
      <t>ブンカン</t>
    </rPh>
    <phoneticPr fontId="4"/>
  </si>
  <si>
    <t>龍江分館</t>
  </si>
  <si>
    <t>三穂分館</t>
    <rPh sb="0" eb="1">
      <t>ミ</t>
    </rPh>
    <rPh sb="1" eb="2">
      <t>ホ</t>
    </rPh>
    <rPh sb="2" eb="4">
      <t>ブンカン</t>
    </rPh>
    <phoneticPr fontId="4"/>
  </si>
  <si>
    <t>竜丘分館</t>
  </si>
  <si>
    <t>山本分館</t>
    <rPh sb="0" eb="2">
      <t>ヤマモト</t>
    </rPh>
    <rPh sb="2" eb="4">
      <t>ブンカン</t>
    </rPh>
    <phoneticPr fontId="4"/>
  </si>
  <si>
    <t>川路分館</t>
  </si>
  <si>
    <t>伊賀良分館</t>
    <rPh sb="0" eb="2">
      <t>イガ</t>
    </rPh>
    <rPh sb="2" eb="3">
      <t>ヨ</t>
    </rPh>
    <rPh sb="3" eb="5">
      <t>ブンカン</t>
    </rPh>
    <phoneticPr fontId="4"/>
  </si>
  <si>
    <t>三穂分館</t>
  </si>
  <si>
    <t>上村分館</t>
    <rPh sb="0" eb="2">
      <t>カミムラ</t>
    </rPh>
    <rPh sb="2" eb="4">
      <t>ブンカン</t>
    </rPh>
    <phoneticPr fontId="4"/>
  </si>
  <si>
    <t>山本分館</t>
  </si>
  <si>
    <t>南信濃分館</t>
    <rPh sb="0" eb="1">
      <t>ミナミ</t>
    </rPh>
    <rPh sb="1" eb="3">
      <t>シナノ</t>
    </rPh>
    <rPh sb="3" eb="5">
      <t>ブンカン</t>
    </rPh>
    <phoneticPr fontId="4"/>
  </si>
  <si>
    <t>伊賀良分館</t>
  </si>
  <si>
    <t>飯田市立上郷</t>
    <rPh sb="0" eb="4">
      <t>イイダシリツ</t>
    </rPh>
    <rPh sb="4" eb="5">
      <t>ウエ</t>
    </rPh>
    <rPh sb="5" eb="6">
      <t>サト</t>
    </rPh>
    <phoneticPr fontId="4"/>
  </si>
  <si>
    <t>上村分館</t>
  </si>
  <si>
    <t>飯田市立鼎</t>
    <rPh sb="0" eb="4">
      <t>イイダシリツ</t>
    </rPh>
    <rPh sb="4" eb="5">
      <t>カナエ</t>
    </rPh>
    <phoneticPr fontId="4"/>
  </si>
  <si>
    <t>南信濃分館</t>
  </si>
  <si>
    <t>諏訪市</t>
    <rPh sb="0" eb="3">
      <t>スワシ</t>
    </rPh>
    <phoneticPr fontId="4"/>
  </si>
  <si>
    <t>諏訪市</t>
  </si>
  <si>
    <t>信州風樹文庫</t>
    <rPh sb="0" eb="2">
      <t>シンシュウ</t>
    </rPh>
    <rPh sb="2" eb="3">
      <t>カゼ</t>
    </rPh>
    <rPh sb="3" eb="4">
      <t>ジュ</t>
    </rPh>
    <rPh sb="4" eb="6">
      <t>ブンコ</t>
    </rPh>
    <phoneticPr fontId="4"/>
  </si>
  <si>
    <t>信州風樹文庫</t>
  </si>
  <si>
    <t>市立須坂</t>
    <rPh sb="0" eb="2">
      <t>シリツ</t>
    </rPh>
    <rPh sb="2" eb="4">
      <t>スザカ</t>
    </rPh>
    <phoneticPr fontId="4"/>
  </si>
  <si>
    <t>市立須坂</t>
  </si>
  <si>
    <t>市立小諸</t>
    <rPh sb="0" eb="2">
      <t>シリツ</t>
    </rPh>
    <rPh sb="2" eb="4">
      <t>コモロ</t>
    </rPh>
    <phoneticPr fontId="4"/>
  </si>
  <si>
    <t>市立小諸</t>
  </si>
  <si>
    <t>伊那市立伊那</t>
    <rPh sb="0" eb="4">
      <t>イナシリツ</t>
    </rPh>
    <rPh sb="4" eb="6">
      <t>イナ</t>
    </rPh>
    <phoneticPr fontId="4"/>
  </si>
  <si>
    <t>伊那市立伊那</t>
  </si>
  <si>
    <t>伊那市立高遠町</t>
    <rPh sb="0" eb="4">
      <t>イナシリツ</t>
    </rPh>
    <rPh sb="4" eb="6">
      <t>タカトオ</t>
    </rPh>
    <rPh sb="6" eb="7">
      <t>マチ</t>
    </rPh>
    <phoneticPr fontId="4"/>
  </si>
  <si>
    <t>伊那市立高遠町</t>
  </si>
  <si>
    <t>駒ケ根市立</t>
    <rPh sb="0" eb="3">
      <t>コマガネ</t>
    </rPh>
    <rPh sb="3" eb="5">
      <t>シリツ</t>
    </rPh>
    <phoneticPr fontId="4"/>
  </si>
  <si>
    <t>駒ケ根市立</t>
  </si>
  <si>
    <t>東伊那分館</t>
    <rPh sb="0" eb="1">
      <t>ヒガシ</t>
    </rPh>
    <rPh sb="1" eb="3">
      <t>イナ</t>
    </rPh>
    <rPh sb="3" eb="5">
      <t>ブンカン</t>
    </rPh>
    <phoneticPr fontId="4"/>
  </si>
  <si>
    <t>東伊那分館</t>
  </si>
  <si>
    <t>中沢分館</t>
    <rPh sb="0" eb="2">
      <t>ナカザワ</t>
    </rPh>
    <rPh sb="2" eb="4">
      <t>ブンカン</t>
    </rPh>
    <phoneticPr fontId="4"/>
  </si>
  <si>
    <t>中沢分館</t>
  </si>
  <si>
    <t>中野市立</t>
    <rPh sb="0" eb="4">
      <t>ナカノシリツ</t>
    </rPh>
    <phoneticPr fontId="4"/>
  </si>
  <si>
    <t>中野市立</t>
  </si>
  <si>
    <t>北部分館</t>
    <rPh sb="0" eb="2">
      <t>ホクブ</t>
    </rPh>
    <rPh sb="2" eb="3">
      <t>ブン</t>
    </rPh>
    <rPh sb="3" eb="4">
      <t>カン</t>
    </rPh>
    <phoneticPr fontId="4"/>
  </si>
  <si>
    <t>北部分館</t>
  </si>
  <si>
    <t>西部分館</t>
    <rPh sb="0" eb="2">
      <t>セイブ</t>
    </rPh>
    <rPh sb="2" eb="3">
      <t>ブン</t>
    </rPh>
    <rPh sb="3" eb="4">
      <t>カン</t>
    </rPh>
    <phoneticPr fontId="4"/>
  </si>
  <si>
    <t>西部分館</t>
  </si>
  <si>
    <t>豊田分館</t>
    <rPh sb="0" eb="2">
      <t>トヨダ</t>
    </rPh>
    <rPh sb="2" eb="3">
      <t>ブン</t>
    </rPh>
    <rPh sb="3" eb="4">
      <t>カン</t>
    </rPh>
    <phoneticPr fontId="4"/>
  </si>
  <si>
    <t>豊田分館</t>
  </si>
  <si>
    <t>市立大町</t>
    <rPh sb="0" eb="2">
      <t>シリツ</t>
    </rPh>
    <rPh sb="2" eb="4">
      <t>オオマチ</t>
    </rPh>
    <phoneticPr fontId="4"/>
  </si>
  <si>
    <t>市立大町</t>
  </si>
  <si>
    <t>市立飯山</t>
    <rPh sb="0" eb="2">
      <t>シリツ</t>
    </rPh>
    <rPh sb="2" eb="4">
      <t>イイヤマ</t>
    </rPh>
    <phoneticPr fontId="4"/>
  </si>
  <si>
    <t>市立飯山</t>
  </si>
  <si>
    <t>茅野市</t>
    <rPh sb="0" eb="3">
      <t>チノシリツ</t>
    </rPh>
    <phoneticPr fontId="4"/>
  </si>
  <si>
    <t>茅野市</t>
  </si>
  <si>
    <t>塩尻市立</t>
    <rPh sb="0" eb="4">
      <t>シオジリシリツ</t>
    </rPh>
    <phoneticPr fontId="4"/>
  </si>
  <si>
    <t>塩尻市立</t>
  </si>
  <si>
    <t>広丘分館</t>
    <rPh sb="0" eb="2">
      <t>ヒロオカ</t>
    </rPh>
    <rPh sb="2" eb="4">
      <t>ブンカン</t>
    </rPh>
    <phoneticPr fontId="4"/>
  </si>
  <si>
    <t>広丘分館</t>
  </si>
  <si>
    <t>北小野分館</t>
    <rPh sb="0" eb="1">
      <t>キタ</t>
    </rPh>
    <rPh sb="1" eb="3">
      <t>オノ</t>
    </rPh>
    <rPh sb="3" eb="5">
      <t>ブンカン</t>
    </rPh>
    <phoneticPr fontId="4"/>
  </si>
  <si>
    <t>北小野分館</t>
  </si>
  <si>
    <t>片丘分館</t>
    <rPh sb="0" eb="1">
      <t>カタオカ</t>
    </rPh>
    <rPh sb="1" eb="2">
      <t>オカ</t>
    </rPh>
    <rPh sb="2" eb="4">
      <t>ブンカン</t>
    </rPh>
    <phoneticPr fontId="4"/>
  </si>
  <si>
    <t>片丘分館</t>
  </si>
  <si>
    <t>塩尻東分館</t>
    <rPh sb="0" eb="2">
      <t>シオジリ</t>
    </rPh>
    <rPh sb="2" eb="3">
      <t>ヒガシ</t>
    </rPh>
    <rPh sb="3" eb="5">
      <t>ブンカン</t>
    </rPh>
    <phoneticPr fontId="4"/>
  </si>
  <si>
    <t>塩尻東分館</t>
  </si>
  <si>
    <t>宗賀分館</t>
    <rPh sb="0" eb="1">
      <t>ソウ</t>
    </rPh>
    <rPh sb="1" eb="2">
      <t>ガ</t>
    </rPh>
    <rPh sb="2" eb="4">
      <t>ブンカン</t>
    </rPh>
    <phoneticPr fontId="4"/>
  </si>
  <si>
    <t>宗賀分館</t>
  </si>
  <si>
    <t>洗馬分館</t>
    <rPh sb="0" eb="1">
      <t>セバ</t>
    </rPh>
    <rPh sb="1" eb="2">
      <t>ウマ</t>
    </rPh>
    <rPh sb="2" eb="4">
      <t>ブンカン</t>
    </rPh>
    <phoneticPr fontId="4"/>
  </si>
  <si>
    <t>洗馬分館</t>
  </si>
  <si>
    <t>吉田分館</t>
    <rPh sb="0" eb="2">
      <t>ヨシダ</t>
    </rPh>
    <rPh sb="2" eb="4">
      <t>ブンカン</t>
    </rPh>
    <phoneticPr fontId="4"/>
  </si>
  <si>
    <t>吉田分館</t>
  </si>
  <si>
    <t>楢川分館</t>
    <rPh sb="0" eb="2">
      <t>ナラカワ</t>
    </rPh>
    <rPh sb="2" eb="4">
      <t>ブンカン</t>
    </rPh>
    <phoneticPr fontId="4"/>
  </si>
  <si>
    <t>楢川分館</t>
  </si>
  <si>
    <t>佐久市立中央</t>
    <rPh sb="0" eb="4">
      <t>サクシリツ</t>
    </rPh>
    <rPh sb="4" eb="6">
      <t>チュウオウ</t>
    </rPh>
    <phoneticPr fontId="4"/>
  </si>
  <si>
    <t>佐久市中央</t>
  </si>
  <si>
    <t>サングリモ中込</t>
    <rPh sb="5" eb="7">
      <t>ナカゴミ</t>
    </rPh>
    <phoneticPr fontId="4"/>
  </si>
  <si>
    <t>サングリモ中込</t>
  </si>
  <si>
    <t>佐久市立臼田</t>
    <rPh sb="0" eb="4">
      <t>サクシリツ</t>
    </rPh>
    <rPh sb="4" eb="6">
      <t>ウスダ</t>
    </rPh>
    <phoneticPr fontId="4"/>
  </si>
  <si>
    <t>佐久市立臼田</t>
  </si>
  <si>
    <t>佐久市立浅科</t>
    <rPh sb="0" eb="4">
      <t>サクシリツ</t>
    </rPh>
    <rPh sb="4" eb="6">
      <t>アサシナ</t>
    </rPh>
    <phoneticPr fontId="4"/>
  </si>
  <si>
    <t>佐久市立浅科</t>
  </si>
  <si>
    <t>佐久市立望月</t>
    <rPh sb="0" eb="4">
      <t>サクシリツ</t>
    </rPh>
    <rPh sb="4" eb="6">
      <t>モチヅキ</t>
    </rPh>
    <phoneticPr fontId="4"/>
  </si>
  <si>
    <t>佐久市立望月</t>
  </si>
  <si>
    <t>千曲市立更埴</t>
    <rPh sb="0" eb="2">
      <t>チクマ</t>
    </rPh>
    <rPh sb="2" eb="4">
      <t>シリツ</t>
    </rPh>
    <rPh sb="4" eb="6">
      <t>コウショク</t>
    </rPh>
    <phoneticPr fontId="4"/>
  </si>
  <si>
    <t>千曲市立更埴</t>
  </si>
  <si>
    <t>更埴西</t>
    <rPh sb="0" eb="2">
      <t>コウショク</t>
    </rPh>
    <rPh sb="2" eb="3">
      <t>ニシ</t>
    </rPh>
    <phoneticPr fontId="4"/>
  </si>
  <si>
    <t>千曲市立更埴西</t>
  </si>
  <si>
    <t>千曲市立戸倉</t>
    <rPh sb="0" eb="2">
      <t>チクマシ</t>
    </rPh>
    <rPh sb="2" eb="3">
      <t>シ</t>
    </rPh>
    <rPh sb="3" eb="4">
      <t>リツ</t>
    </rPh>
    <rPh sb="4" eb="6">
      <t>トグラ</t>
    </rPh>
    <phoneticPr fontId="4"/>
  </si>
  <si>
    <t>千曲市立戸倉</t>
  </si>
  <si>
    <t>東御市立</t>
    <rPh sb="0" eb="1">
      <t>トウ</t>
    </rPh>
    <rPh sb="1" eb="2">
      <t>オン</t>
    </rPh>
    <rPh sb="2" eb="4">
      <t>サクシリツ</t>
    </rPh>
    <phoneticPr fontId="4"/>
  </si>
  <si>
    <t>東御市立</t>
  </si>
  <si>
    <t>安曇野市中央</t>
    <rPh sb="4" eb="6">
      <t>チュウオウ</t>
    </rPh>
    <phoneticPr fontId="4"/>
  </si>
  <si>
    <t>-</t>
  </si>
  <si>
    <t>安曇野市中央</t>
  </si>
  <si>
    <t>豊科</t>
  </si>
  <si>
    <t>三郷</t>
  </si>
  <si>
    <t>堀金</t>
  </si>
  <si>
    <t>明科</t>
  </si>
  <si>
    <t>小海町</t>
    <rPh sb="0" eb="3">
      <t>コウミマチ</t>
    </rPh>
    <phoneticPr fontId="4"/>
  </si>
  <si>
    <t>小海町</t>
  </si>
  <si>
    <t>佐久穂町立</t>
    <rPh sb="0" eb="2">
      <t>サク</t>
    </rPh>
    <rPh sb="2" eb="3">
      <t>ホ</t>
    </rPh>
    <rPh sb="3" eb="4">
      <t>マチリツ</t>
    </rPh>
    <rPh sb="4" eb="5">
      <t>リツ</t>
    </rPh>
    <phoneticPr fontId="4"/>
  </si>
  <si>
    <t>佐久穂町</t>
  </si>
  <si>
    <t>軽井沢町立中軽井沢</t>
    <rPh sb="0" eb="3">
      <t>カルイザワ</t>
    </rPh>
    <rPh sb="3" eb="5">
      <t>マチリツ</t>
    </rPh>
    <rPh sb="5" eb="6">
      <t>ナカ</t>
    </rPh>
    <rPh sb="6" eb="9">
      <t>カルイザワ</t>
    </rPh>
    <phoneticPr fontId="4"/>
  </si>
  <si>
    <t>軽井沢町立</t>
  </si>
  <si>
    <t>軽井沢町立離山</t>
    <rPh sb="0" eb="3">
      <t>カルイザワ</t>
    </rPh>
    <rPh sb="3" eb="5">
      <t>マチリツ</t>
    </rPh>
    <rPh sb="5" eb="6">
      <t>ハナ</t>
    </rPh>
    <rPh sb="6" eb="7">
      <t>ヤマ</t>
    </rPh>
    <phoneticPr fontId="4"/>
  </si>
  <si>
    <t>御代田町立</t>
    <rPh sb="0" eb="3">
      <t>ミヨタ</t>
    </rPh>
    <rPh sb="3" eb="4">
      <t>チョウ</t>
    </rPh>
    <rPh sb="4" eb="5">
      <t>リツ</t>
    </rPh>
    <phoneticPr fontId="4"/>
  </si>
  <si>
    <t>御代田町立</t>
  </si>
  <si>
    <t>下諏訪町立</t>
    <rPh sb="0" eb="3">
      <t>シモスワ</t>
    </rPh>
    <rPh sb="3" eb="5">
      <t>マチリツ</t>
    </rPh>
    <phoneticPr fontId="4"/>
  </si>
  <si>
    <t>下諏訪町立</t>
  </si>
  <si>
    <t>富士見町</t>
    <rPh sb="0" eb="4">
      <t>フジミマチ</t>
    </rPh>
    <phoneticPr fontId="4"/>
  </si>
  <si>
    <t>富士見町</t>
  </si>
  <si>
    <t>辰野町立辰野</t>
    <rPh sb="0" eb="2">
      <t>タツノ</t>
    </rPh>
    <rPh sb="2" eb="4">
      <t>チョウリツ</t>
    </rPh>
    <rPh sb="4" eb="6">
      <t>タツノ</t>
    </rPh>
    <phoneticPr fontId="4"/>
  </si>
  <si>
    <t>辰野町立辰野</t>
  </si>
  <si>
    <t>辰野町立小野　</t>
    <rPh sb="0" eb="2">
      <t>タツノ</t>
    </rPh>
    <rPh sb="2" eb="4">
      <t>チョウリツ</t>
    </rPh>
    <rPh sb="4" eb="6">
      <t>オノ</t>
    </rPh>
    <phoneticPr fontId="4"/>
  </si>
  <si>
    <t>小野図書館</t>
  </si>
  <si>
    <t>箕輪町</t>
    <rPh sb="0" eb="3">
      <t>ミノワマチ</t>
    </rPh>
    <phoneticPr fontId="4"/>
  </si>
  <si>
    <t>箕輪町</t>
  </si>
  <si>
    <t>飯島町</t>
    <rPh sb="0" eb="3">
      <t>イイジママチ</t>
    </rPh>
    <phoneticPr fontId="4"/>
  </si>
  <si>
    <t>飯島町</t>
  </si>
  <si>
    <t>松川町</t>
    <rPh sb="0" eb="3">
      <t>マツカワマチ</t>
    </rPh>
    <phoneticPr fontId="4"/>
  </si>
  <si>
    <t>松川町</t>
  </si>
  <si>
    <t>高森町立</t>
    <rPh sb="0" eb="2">
      <t>タカモリ</t>
    </rPh>
    <rPh sb="2" eb="4">
      <t>マチリツ</t>
    </rPh>
    <phoneticPr fontId="4"/>
  </si>
  <si>
    <t>高森町立</t>
  </si>
  <si>
    <t>阿南町立</t>
    <rPh sb="0" eb="2">
      <t>アナン</t>
    </rPh>
    <rPh sb="2" eb="4">
      <t>マチリツ</t>
    </rPh>
    <phoneticPr fontId="4"/>
  </si>
  <si>
    <t>阿南町立</t>
  </si>
  <si>
    <t>木曽町</t>
    <rPh sb="2" eb="3">
      <t>マチ</t>
    </rPh>
    <phoneticPr fontId="4"/>
  </si>
  <si>
    <t>木曽町</t>
  </si>
  <si>
    <t>池田町</t>
    <rPh sb="0" eb="2">
      <t>イケダ</t>
    </rPh>
    <rPh sb="2" eb="3">
      <t>マチリツ</t>
    </rPh>
    <phoneticPr fontId="4"/>
  </si>
  <si>
    <t>池田町</t>
  </si>
  <si>
    <t>坂城町立</t>
    <rPh sb="0" eb="2">
      <t>サカキ</t>
    </rPh>
    <rPh sb="2" eb="4">
      <t>マチリツ</t>
    </rPh>
    <phoneticPr fontId="4"/>
  </si>
  <si>
    <t>坂城町立</t>
  </si>
  <si>
    <t>小布施町立</t>
    <rPh sb="0" eb="3">
      <t>オブセ</t>
    </rPh>
    <rPh sb="3" eb="5">
      <t>マチリツ</t>
    </rPh>
    <phoneticPr fontId="4"/>
  </si>
  <si>
    <t>小布施町立</t>
  </si>
  <si>
    <t>山ノ内町立蟻川</t>
    <rPh sb="0" eb="3">
      <t>ヤマノウチ</t>
    </rPh>
    <rPh sb="3" eb="5">
      <t>マチリツ</t>
    </rPh>
    <rPh sb="5" eb="6">
      <t>アリ</t>
    </rPh>
    <rPh sb="6" eb="7">
      <t>カワ</t>
    </rPh>
    <phoneticPr fontId="4"/>
  </si>
  <si>
    <t>山ノ内町立蟻川</t>
  </si>
  <si>
    <t>川上村文化センター</t>
    <rPh sb="0" eb="3">
      <t>カワカミムラ</t>
    </rPh>
    <rPh sb="3" eb="5">
      <t>ブンカ</t>
    </rPh>
    <phoneticPr fontId="4"/>
  </si>
  <si>
    <t>川上村文化センター</t>
  </si>
  <si>
    <t>南牧村</t>
    <rPh sb="0" eb="3">
      <t>ミナミマキムラ</t>
    </rPh>
    <phoneticPr fontId="4"/>
  </si>
  <si>
    <t>南牧村</t>
  </si>
  <si>
    <t>南相木村立ふれあい</t>
    <rPh sb="0" eb="4">
      <t>ミナミマキムラ</t>
    </rPh>
    <rPh sb="4" eb="5">
      <t>リツ</t>
    </rPh>
    <phoneticPr fontId="4"/>
  </si>
  <si>
    <t>南相木村立</t>
  </si>
  <si>
    <t>青木村</t>
    <rPh sb="0" eb="2">
      <t>アオキ</t>
    </rPh>
    <rPh sb="2" eb="3">
      <t>ムラ</t>
    </rPh>
    <phoneticPr fontId="4"/>
  </si>
  <si>
    <t>青木村</t>
  </si>
  <si>
    <t>原村</t>
    <rPh sb="0" eb="2">
      <t>ハラムラ</t>
    </rPh>
    <phoneticPr fontId="4"/>
  </si>
  <si>
    <t>原村</t>
  </si>
  <si>
    <t>南箕輪村</t>
    <rPh sb="0" eb="1">
      <t>ミナミ</t>
    </rPh>
    <rPh sb="1" eb="3">
      <t>ミノワ</t>
    </rPh>
    <rPh sb="3" eb="4">
      <t>ムラ</t>
    </rPh>
    <phoneticPr fontId="4"/>
  </si>
  <si>
    <t>南箕輪村</t>
  </si>
  <si>
    <t>中川村</t>
    <rPh sb="0" eb="3">
      <t>ナカガワムラ</t>
    </rPh>
    <phoneticPr fontId="4"/>
  </si>
  <si>
    <t>中川村</t>
  </si>
  <si>
    <t>宮田村</t>
    <rPh sb="0" eb="2">
      <t>ミヤタ</t>
    </rPh>
    <rPh sb="2" eb="3">
      <t>ムラ</t>
    </rPh>
    <phoneticPr fontId="4"/>
  </si>
  <si>
    <t>宮田村</t>
  </si>
  <si>
    <t>阿智村</t>
    <rPh sb="0" eb="3">
      <t>アチムラ</t>
    </rPh>
    <phoneticPr fontId="4"/>
  </si>
  <si>
    <t>阿智村</t>
  </si>
  <si>
    <t>根羽村立</t>
    <rPh sb="0" eb="2">
      <t>ネバ</t>
    </rPh>
    <rPh sb="2" eb="3">
      <t>ムラ</t>
    </rPh>
    <rPh sb="3" eb="4">
      <t>マチリツ</t>
    </rPh>
    <phoneticPr fontId="4"/>
  </si>
  <si>
    <t>根羽村立</t>
  </si>
  <si>
    <t>下條村立</t>
    <rPh sb="0" eb="2">
      <t>シモジョウ</t>
    </rPh>
    <rPh sb="2" eb="3">
      <t>ムラ</t>
    </rPh>
    <rPh sb="3" eb="4">
      <t>マチリツ</t>
    </rPh>
    <phoneticPr fontId="4"/>
  </si>
  <si>
    <t>下條村立</t>
  </si>
  <si>
    <t>天龍村</t>
    <rPh sb="0" eb="2">
      <t>テンリュウ</t>
    </rPh>
    <rPh sb="2" eb="3">
      <t>ムラ</t>
    </rPh>
    <phoneticPr fontId="4"/>
  </si>
  <si>
    <t>天龍村</t>
  </si>
  <si>
    <t>喬木村立椋鳩十記念</t>
    <rPh sb="0" eb="2">
      <t>タカギ</t>
    </rPh>
    <rPh sb="2" eb="3">
      <t>ムラ</t>
    </rPh>
    <rPh sb="3" eb="4">
      <t>マチリツ</t>
    </rPh>
    <rPh sb="4" eb="5">
      <t>ムク</t>
    </rPh>
    <rPh sb="5" eb="6">
      <t>ハト</t>
    </rPh>
    <rPh sb="6" eb="7">
      <t>ジュウ</t>
    </rPh>
    <rPh sb="7" eb="9">
      <t>キネン</t>
    </rPh>
    <phoneticPr fontId="4"/>
  </si>
  <si>
    <t>喬木村立椋鳩十記念</t>
  </si>
  <si>
    <t>豊丘村</t>
    <rPh sb="0" eb="2">
      <t>トヨオカ</t>
    </rPh>
    <rPh sb="2" eb="3">
      <t>ムラ</t>
    </rPh>
    <phoneticPr fontId="4"/>
  </si>
  <si>
    <t>豊丘村</t>
  </si>
  <si>
    <t>山形村</t>
    <rPh sb="0" eb="2">
      <t>ヤマガタ</t>
    </rPh>
    <rPh sb="2" eb="3">
      <t>ムラ</t>
    </rPh>
    <phoneticPr fontId="4"/>
  </si>
  <si>
    <t>山形村</t>
  </si>
  <si>
    <t>村立朝日村</t>
    <rPh sb="0" eb="1">
      <t>ムラ</t>
    </rPh>
    <rPh sb="1" eb="2">
      <t>マチリツ</t>
    </rPh>
    <rPh sb="2" eb="4">
      <t>アサヒ</t>
    </rPh>
    <rPh sb="4" eb="5">
      <t>ムラ</t>
    </rPh>
    <phoneticPr fontId="4"/>
  </si>
  <si>
    <t>村立朝日村</t>
  </si>
  <si>
    <t>筑北村</t>
    <rPh sb="0" eb="1">
      <t>チク</t>
    </rPh>
    <rPh sb="1" eb="3">
      <t>キタムラ</t>
    </rPh>
    <phoneticPr fontId="4"/>
  </si>
  <si>
    <t>筑北村</t>
  </si>
  <si>
    <t>松川村</t>
    <rPh sb="0" eb="2">
      <t>マツカワ</t>
    </rPh>
    <rPh sb="2" eb="3">
      <t>ムラ</t>
    </rPh>
    <phoneticPr fontId="4"/>
  </si>
  <si>
    <t>松川村</t>
  </si>
  <si>
    <t>白馬村</t>
    <rPh sb="0" eb="3">
      <t>ハクバムラ</t>
    </rPh>
    <phoneticPr fontId="4"/>
  </si>
  <si>
    <t>白馬村</t>
  </si>
  <si>
    <t>小谷村</t>
    <rPh sb="0" eb="3">
      <t>オタリムラ</t>
    </rPh>
    <phoneticPr fontId="4"/>
  </si>
  <si>
    <t>小谷村</t>
  </si>
  <si>
    <t>ライブラリー８２</t>
    <phoneticPr fontId="4"/>
  </si>
  <si>
    <t>ライブラリー８２</t>
  </si>
  <si>
    <t>合計</t>
    <rPh sb="0" eb="2">
      <t>ゴウケイ</t>
    </rPh>
    <phoneticPr fontId="4"/>
  </si>
  <si>
    <t>※ 図書館費は、臨時雇用以外の人件費を含む自治体と含めない自治体があるため、人件費を含まない金額としました。</t>
    <rPh sb="2" eb="5">
      <t>トショカン</t>
    </rPh>
    <rPh sb="5" eb="6">
      <t>ヒ</t>
    </rPh>
    <rPh sb="8" eb="10">
      <t>リンジ</t>
    </rPh>
    <rPh sb="10" eb="12">
      <t>コヨウ</t>
    </rPh>
    <rPh sb="12" eb="14">
      <t>イガイ</t>
    </rPh>
    <rPh sb="15" eb="18">
      <t>ジンケンヒ</t>
    </rPh>
    <rPh sb="19" eb="20">
      <t>フク</t>
    </rPh>
    <rPh sb="21" eb="24">
      <t>ジチタイ</t>
    </rPh>
    <rPh sb="25" eb="26">
      <t>フク</t>
    </rPh>
    <rPh sb="29" eb="32">
      <t>ジチタイ</t>
    </rPh>
    <rPh sb="38" eb="41">
      <t>ジンケンヒ</t>
    </rPh>
    <rPh sb="42" eb="43">
      <t>フク</t>
    </rPh>
    <rPh sb="46" eb="48">
      <t>キンガク</t>
    </rPh>
    <phoneticPr fontId="4"/>
  </si>
  <si>
    <t>※ 人口1人当図書費：令和元年度予算額のうち図書費/県人口</t>
    <rPh sb="2" eb="4">
      <t>ジンコウ</t>
    </rPh>
    <rPh sb="5" eb="6">
      <t>ニン</t>
    </rPh>
    <rPh sb="6" eb="7">
      <t>アタ</t>
    </rPh>
    <rPh sb="7" eb="10">
      <t>トショヒ</t>
    </rPh>
    <rPh sb="11" eb="13">
      <t>レイワ</t>
    </rPh>
    <rPh sb="13" eb="14">
      <t>モト</t>
    </rPh>
    <rPh sb="14" eb="16">
      <t>ネンド</t>
    </rPh>
    <rPh sb="16" eb="19">
      <t>ヨサンガク</t>
    </rPh>
    <rPh sb="22" eb="25">
      <t>トショヒ</t>
    </rPh>
    <rPh sb="26" eb="27">
      <t>ケン</t>
    </rPh>
    <rPh sb="27" eb="29">
      <t>ジンコウ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</si>
</sst>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#,##0_ ;[Red]\-#,##0\ "/>
    <numFmt numFmtId="178" formatCode="#,##0_ "/>
    <numFmt numFmtId="179" formatCode="#,##0_);[Red]\(#,##0\)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明朝"/>
      <family val="2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9"/>
      <color theme="0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 applyFill="0" applyProtection="0"/>
    <xf numFmtId="38" fontId="10" fillId="0" borderId="0" applyFont="0" applyFill="0" applyBorder="0" applyAlignment="0" applyProtection="0">
      <alignment vertical="center"/>
    </xf>
    <xf numFmtId="0" fontId="1" fillId="0" borderId="0"/>
  </cellStyleXfs>
  <cellXfs count="179">
    <xf numFmtId="0" fontId="0" fillId="0" borderId="0" xfId="0"/>
    <xf numFmtId="38" fontId="2" fillId="0" borderId="0" xfId="1" applyFont="1" applyBorder="1" applyAlignment="1"/>
    <xf numFmtId="38" fontId="5" fillId="0" borderId="0" xfId="1" applyFont="1" applyBorder="1" applyAlignment="1"/>
    <xf numFmtId="38" fontId="6" fillId="0" borderId="0" xfId="1" applyFont="1" applyAlignment="1">
      <alignment horizontal="right"/>
    </xf>
    <xf numFmtId="176" fontId="6" fillId="0" borderId="0" xfId="1" applyNumberFormat="1" applyFont="1" applyAlignment="1">
      <alignment horizontal="right"/>
    </xf>
    <xf numFmtId="0" fontId="6" fillId="0" borderId="0" xfId="0" applyFont="1"/>
    <xf numFmtId="38" fontId="6" fillId="0" borderId="1" xfId="1" applyFont="1" applyBorder="1" applyAlignment="1">
      <alignment horizontal="distributed"/>
    </xf>
    <xf numFmtId="38" fontId="7" fillId="0" borderId="1" xfId="1" applyFont="1" applyBorder="1" applyAlignment="1">
      <alignment horizontal="distributed"/>
    </xf>
    <xf numFmtId="38" fontId="6" fillId="0" borderId="2" xfId="1" applyFont="1" applyBorder="1" applyAlignment="1">
      <alignment horizontal="distributed" vertical="center" justifyLastLine="1"/>
    </xf>
    <xf numFmtId="38" fontId="6" fillId="0" borderId="3" xfId="1" applyFont="1" applyBorder="1" applyAlignment="1">
      <alignment horizontal="distributed" vertical="center" justifyLastLine="1"/>
    </xf>
    <xf numFmtId="38" fontId="6" fillId="0" borderId="4" xfId="1" applyFont="1" applyBorder="1" applyAlignment="1">
      <alignment horizontal="center" vertical="center" justifyLastLine="1"/>
    </xf>
    <xf numFmtId="38" fontId="7" fillId="0" borderId="5" xfId="1" applyFont="1" applyBorder="1" applyAlignment="1">
      <alignment horizontal="center" vertical="center" justifyLastLine="1"/>
    </xf>
    <xf numFmtId="38" fontId="7" fillId="0" borderId="6" xfId="1" applyFont="1" applyBorder="1" applyAlignment="1">
      <alignment horizontal="center" vertical="center" justifyLastLine="1"/>
    </xf>
    <xf numFmtId="176" fontId="8" fillId="0" borderId="7" xfId="1" applyNumberFormat="1" applyFont="1" applyFill="1" applyBorder="1" applyAlignment="1">
      <alignment horizontal="center" vertical="top" textRotation="255" wrapText="1"/>
    </xf>
    <xf numFmtId="38" fontId="6" fillId="0" borderId="8" xfId="1" applyFont="1" applyBorder="1" applyAlignment="1">
      <alignment horizontal="distributed" vertical="center" justifyLastLine="1"/>
    </xf>
    <xf numFmtId="38" fontId="6" fillId="0" borderId="9" xfId="1" applyFont="1" applyBorder="1" applyAlignment="1">
      <alignment horizontal="distributed" vertical="center" justifyLastLine="1"/>
    </xf>
    <xf numFmtId="38" fontId="6" fillId="0" borderId="10" xfId="1" applyFont="1" applyBorder="1" applyAlignment="1">
      <alignment horizontal="center" vertical="center"/>
    </xf>
    <xf numFmtId="38" fontId="6" fillId="0" borderId="11" xfId="1" applyFont="1" applyBorder="1" applyAlignment="1">
      <alignment horizontal="center" vertical="center"/>
    </xf>
    <xf numFmtId="38" fontId="6" fillId="0" borderId="12" xfId="1" applyFont="1" applyBorder="1" applyAlignment="1">
      <alignment horizontal="center" vertical="center"/>
    </xf>
    <xf numFmtId="38" fontId="6" fillId="0" borderId="4" xfId="1" applyFont="1" applyBorder="1" applyAlignment="1">
      <alignment horizontal="center" vertical="center"/>
    </xf>
    <xf numFmtId="38" fontId="7" fillId="0" borderId="5" xfId="1" applyFont="1" applyBorder="1" applyAlignment="1">
      <alignment horizontal="center" vertical="center"/>
    </xf>
    <xf numFmtId="38" fontId="7" fillId="0" borderId="6" xfId="1" applyFont="1" applyBorder="1" applyAlignment="1">
      <alignment horizontal="center" vertical="center"/>
    </xf>
    <xf numFmtId="38" fontId="6" fillId="0" borderId="4" xfId="1" applyFont="1" applyBorder="1" applyAlignment="1">
      <alignment horizontal="center" vertical="center" shrinkToFit="1"/>
    </xf>
    <xf numFmtId="38" fontId="7" fillId="0" borderId="6" xfId="1" applyFont="1" applyBorder="1" applyAlignment="1">
      <alignment horizontal="center" vertical="center" shrinkToFit="1"/>
    </xf>
    <xf numFmtId="176" fontId="8" fillId="0" borderId="13" xfId="1" applyNumberFormat="1" applyFont="1" applyFill="1" applyBorder="1" applyAlignment="1">
      <alignment horizontal="center" vertical="top" textRotation="255" wrapText="1"/>
    </xf>
    <xf numFmtId="38" fontId="6" fillId="0" borderId="14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6" fillId="0" borderId="10" xfId="1" applyFont="1" applyBorder="1" applyAlignment="1">
      <alignment horizontal="center" vertical="center"/>
    </xf>
    <xf numFmtId="38" fontId="6" fillId="0" borderId="15" xfId="1" applyFont="1" applyBorder="1" applyAlignment="1">
      <alignment horizontal="center" vertical="center" wrapText="1"/>
    </xf>
    <xf numFmtId="38" fontId="6" fillId="0" borderId="15" xfId="1" applyFont="1" applyBorder="1" applyAlignment="1">
      <alignment horizontal="center" vertical="center"/>
    </xf>
    <xf numFmtId="38" fontId="6" fillId="0" borderId="9" xfId="1" applyFont="1" applyBorder="1" applyAlignment="1">
      <alignment horizontal="center" vertical="center"/>
    </xf>
    <xf numFmtId="38" fontId="6" fillId="0" borderId="16" xfId="1" applyFont="1" applyBorder="1" applyAlignment="1">
      <alignment horizontal="center" vertical="center" wrapText="1"/>
    </xf>
    <xf numFmtId="0" fontId="9" fillId="0" borderId="0" xfId="0" applyFont="1" applyBorder="1"/>
    <xf numFmtId="38" fontId="6" fillId="0" borderId="17" xfId="1" applyFont="1" applyBorder="1" applyAlignment="1">
      <alignment horizontal="distributed" vertical="center" justifyLastLine="1"/>
    </xf>
    <xf numFmtId="38" fontId="6" fillId="0" borderId="12" xfId="1" applyFont="1" applyBorder="1" applyAlignment="1">
      <alignment horizontal="distributed" vertical="center" justifyLastLine="1"/>
    </xf>
    <xf numFmtId="38" fontId="8" fillId="0" borderId="17" xfId="1" applyFont="1" applyBorder="1" applyAlignment="1">
      <alignment horizontal="right" vertical="center"/>
    </xf>
    <xf numFmtId="38" fontId="8" fillId="0" borderId="11" xfId="1" applyFont="1" applyBorder="1" applyAlignment="1">
      <alignment horizontal="right" vertical="center"/>
    </xf>
    <xf numFmtId="38" fontId="8" fillId="0" borderId="18" xfId="1" applyFont="1" applyBorder="1" applyAlignment="1">
      <alignment horizontal="right" vertical="center"/>
    </xf>
    <xf numFmtId="38" fontId="8" fillId="0" borderId="19" xfId="1" applyFont="1" applyBorder="1" applyAlignment="1">
      <alignment horizontal="right" vertical="center"/>
    </xf>
    <xf numFmtId="38" fontId="8" fillId="0" borderId="20" xfId="1" applyFont="1" applyBorder="1" applyAlignment="1">
      <alignment horizontal="right" vertical="center"/>
    </xf>
    <xf numFmtId="176" fontId="8" fillId="0" borderId="21" xfId="1" applyNumberFormat="1" applyFont="1" applyFill="1" applyBorder="1" applyAlignment="1">
      <alignment horizontal="right" vertical="center" textRotation="255" wrapText="1"/>
    </xf>
    <xf numFmtId="0" fontId="6" fillId="0" borderId="4" xfId="2" applyFont="1" applyBorder="1" applyAlignment="1" applyProtection="1">
      <alignment horizontal="distributed" vertical="center"/>
      <protection locked="0"/>
    </xf>
    <xf numFmtId="0" fontId="6" fillId="0" borderId="6" xfId="2" applyFont="1" applyBorder="1"/>
    <xf numFmtId="177" fontId="6" fillId="0" borderId="22" xfId="1" applyNumberFormat="1" applyFont="1" applyBorder="1" applyAlignment="1">
      <alignment horizontal="right" vertical="center" shrinkToFit="1"/>
    </xf>
    <xf numFmtId="177" fontId="6" fillId="0" borderId="23" xfId="1" applyNumberFormat="1" applyFont="1" applyBorder="1" applyAlignment="1">
      <alignment horizontal="right" vertical="center"/>
    </xf>
    <xf numFmtId="177" fontId="6" fillId="0" borderId="24" xfId="1" applyNumberFormat="1" applyFont="1" applyBorder="1" applyAlignment="1">
      <alignment horizontal="right" vertical="center"/>
    </xf>
    <xf numFmtId="177" fontId="6" fillId="0" borderId="22" xfId="1" applyNumberFormat="1" applyFont="1" applyBorder="1" applyAlignment="1">
      <alignment horizontal="right" vertical="center"/>
    </xf>
    <xf numFmtId="38" fontId="6" fillId="0" borderId="24" xfId="1" applyFont="1" applyBorder="1" applyAlignment="1">
      <alignment horizontal="right" vertical="center"/>
    </xf>
    <xf numFmtId="176" fontId="6" fillId="0" borderId="25" xfId="0" applyNumberFormat="1" applyFont="1" applyBorder="1" applyAlignment="1">
      <alignment horizontal="right" vertical="center"/>
    </xf>
    <xf numFmtId="38" fontId="9" fillId="0" borderId="0" xfId="1" applyFont="1" applyBorder="1" applyAlignment="1"/>
    <xf numFmtId="0" fontId="9" fillId="0" borderId="0" xfId="2" applyFont="1" applyBorder="1" applyAlignment="1" applyProtection="1">
      <alignment horizontal="distributed" vertical="center"/>
      <protection locked="0"/>
    </xf>
    <xf numFmtId="0" fontId="9" fillId="0" borderId="0" xfId="2" applyFont="1" applyBorder="1" applyAlignment="1">
      <alignment vertical="center"/>
    </xf>
    <xf numFmtId="38" fontId="9" fillId="0" borderId="0" xfId="3" applyFont="1" applyBorder="1" applyAlignment="1">
      <alignment horizontal="right" vertical="center"/>
    </xf>
    <xf numFmtId="0" fontId="6" fillId="0" borderId="4" xfId="2" applyFont="1" applyBorder="1" applyAlignment="1" applyProtection="1">
      <alignment horizontal="distributed" vertical="center" shrinkToFit="1"/>
      <protection locked="0"/>
    </xf>
    <xf numFmtId="177" fontId="6" fillId="0" borderId="26" xfId="1" applyNumberFormat="1" applyFont="1" applyBorder="1" applyAlignment="1">
      <alignment horizontal="right" vertical="center"/>
    </xf>
    <xf numFmtId="177" fontId="6" fillId="0" borderId="14" xfId="1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center" vertical="center"/>
    </xf>
    <xf numFmtId="178" fontId="9" fillId="0" borderId="0" xfId="1" applyNumberFormat="1" applyFont="1" applyBorder="1" applyAlignment="1">
      <alignment horizontal="right" vertical="center" wrapText="1"/>
    </xf>
    <xf numFmtId="0" fontId="9" fillId="0" borderId="0" xfId="2" applyFont="1" applyBorder="1" applyAlignment="1" applyProtection="1">
      <alignment horizontal="distributed" vertical="center" shrinkToFit="1"/>
      <protection locked="0"/>
    </xf>
    <xf numFmtId="38" fontId="9" fillId="0" borderId="0" xfId="1" applyFont="1" applyBorder="1" applyAlignment="1">
      <alignment horizontal="right" vertical="center"/>
    </xf>
    <xf numFmtId="177" fontId="6" fillId="0" borderId="20" xfId="1" applyNumberFormat="1" applyFont="1" applyBorder="1" applyAlignment="1">
      <alignment horizontal="right" vertical="center"/>
    </xf>
    <xf numFmtId="177" fontId="6" fillId="0" borderId="11" xfId="1" applyNumberFormat="1" applyFont="1" applyBorder="1" applyAlignment="1">
      <alignment horizontal="right" vertical="center"/>
    </xf>
    <xf numFmtId="176" fontId="6" fillId="0" borderId="21" xfId="0" applyNumberFormat="1" applyFont="1" applyBorder="1" applyAlignment="1">
      <alignment horizontal="center" vertical="center"/>
    </xf>
    <xf numFmtId="0" fontId="6" fillId="0" borderId="2" xfId="2" applyFont="1" applyBorder="1" applyAlignment="1" applyProtection="1">
      <alignment horizontal="distributed" vertical="center"/>
      <protection locked="0"/>
    </xf>
    <xf numFmtId="0" fontId="6" fillId="0" borderId="3" xfId="2" applyFont="1" applyBorder="1"/>
    <xf numFmtId="177" fontId="6" fillId="0" borderId="27" xfId="1" applyNumberFormat="1" applyFont="1" applyBorder="1" applyAlignment="1">
      <alignment horizontal="right" vertical="center"/>
    </xf>
    <xf numFmtId="177" fontId="6" fillId="0" borderId="14" xfId="1" applyNumberFormat="1" applyFont="1" applyFill="1" applyBorder="1" applyAlignment="1">
      <alignment horizontal="right" vertical="center" shrinkToFit="1"/>
    </xf>
    <xf numFmtId="38" fontId="6" fillId="0" borderId="27" xfId="1" applyFont="1" applyFill="1" applyBorder="1" applyAlignment="1">
      <alignment horizontal="right" vertical="center" shrinkToFit="1"/>
    </xf>
    <xf numFmtId="177" fontId="6" fillId="0" borderId="26" xfId="1" applyNumberFormat="1" applyFont="1" applyBorder="1" applyAlignment="1">
      <alignment horizontal="right" vertical="center" wrapText="1"/>
    </xf>
    <xf numFmtId="176" fontId="6" fillId="0" borderId="7" xfId="0" applyNumberFormat="1" applyFont="1" applyBorder="1" applyAlignment="1">
      <alignment horizontal="right" vertical="center"/>
    </xf>
    <xf numFmtId="178" fontId="9" fillId="0" borderId="0" xfId="1" applyNumberFormat="1" applyFont="1" applyBorder="1" applyAlignment="1">
      <alignment horizontal="center" vertical="center" wrapText="1"/>
    </xf>
    <xf numFmtId="0" fontId="6" fillId="0" borderId="8" xfId="2" applyFont="1" applyBorder="1" applyAlignment="1" applyProtection="1">
      <alignment horizontal="distributed" vertical="center"/>
      <protection locked="0"/>
    </xf>
    <xf numFmtId="0" fontId="6" fillId="0" borderId="25" xfId="2" applyFont="1" applyBorder="1" applyAlignment="1" applyProtection="1">
      <alignment horizontal="distributed" vertical="center" justifyLastLine="1" shrinkToFit="1"/>
      <protection locked="0"/>
    </xf>
    <xf numFmtId="177" fontId="6" fillId="0" borderId="10" xfId="1" applyNumberFormat="1" applyFont="1" applyBorder="1" applyAlignment="1">
      <alignment horizontal="right" vertical="center"/>
    </xf>
    <xf numFmtId="177" fontId="6" fillId="0" borderId="15" xfId="1" applyNumberFormat="1" applyFont="1" applyBorder="1" applyAlignment="1">
      <alignment horizontal="right" vertical="center"/>
    </xf>
    <xf numFmtId="177" fontId="6" fillId="0" borderId="16" xfId="1" applyNumberFormat="1" applyFont="1" applyBorder="1" applyAlignment="1">
      <alignment horizontal="right" vertical="center"/>
    </xf>
    <xf numFmtId="177" fontId="6" fillId="0" borderId="15" xfId="1" applyNumberFormat="1" applyFont="1" applyFill="1" applyBorder="1" applyAlignment="1">
      <alignment horizontal="right" vertical="center" shrinkToFit="1"/>
    </xf>
    <xf numFmtId="38" fontId="6" fillId="0" borderId="16" xfId="1" applyFont="1" applyFill="1" applyBorder="1" applyAlignment="1">
      <alignment horizontal="right" vertical="center" shrinkToFit="1"/>
    </xf>
    <xf numFmtId="177" fontId="6" fillId="0" borderId="10" xfId="1" applyNumberFormat="1" applyFont="1" applyBorder="1" applyAlignment="1">
      <alignment horizontal="right" vertical="center" wrapText="1"/>
    </xf>
    <xf numFmtId="176" fontId="6" fillId="0" borderId="13" xfId="0" applyNumberFormat="1" applyFont="1" applyBorder="1" applyAlignment="1">
      <alignment horizontal="right" vertical="center"/>
    </xf>
    <xf numFmtId="0" fontId="9" fillId="0" borderId="0" xfId="2" applyFont="1" applyBorder="1" applyAlignment="1" applyProtection="1">
      <alignment horizontal="distributed" vertical="center"/>
      <protection locked="0"/>
    </xf>
    <xf numFmtId="0" fontId="9" fillId="0" borderId="0" xfId="2" applyFont="1" applyBorder="1" applyAlignment="1" applyProtection="1">
      <alignment horizontal="distributed" vertical="center" shrinkToFit="1"/>
      <protection locked="0"/>
    </xf>
    <xf numFmtId="0" fontId="6" fillId="0" borderId="4" xfId="2" applyFont="1" applyBorder="1" applyAlignment="1" applyProtection="1">
      <alignment horizontal="distributed" vertical="center" justifyLastLine="1" shrinkToFit="1"/>
      <protection locked="0"/>
    </xf>
    <xf numFmtId="0" fontId="6" fillId="0" borderId="7" xfId="2" applyFont="1" applyBorder="1" applyAlignment="1" applyProtection="1">
      <alignment horizontal="distributed" vertical="center" justifyLastLine="1" shrinkToFit="1"/>
      <protection locked="0"/>
    </xf>
    <xf numFmtId="0" fontId="6" fillId="0" borderId="13" xfId="2" applyFont="1" applyBorder="1" applyAlignment="1" applyProtection="1">
      <alignment horizontal="distributed" vertical="center"/>
      <protection locked="0"/>
    </xf>
    <xf numFmtId="0" fontId="6" fillId="0" borderId="3" xfId="2" applyFont="1" applyBorder="1" applyAlignment="1" applyProtection="1">
      <alignment horizontal="distributed" vertical="center" justifyLastLine="1" shrinkToFit="1"/>
      <protection locked="0"/>
    </xf>
    <xf numFmtId="0" fontId="6" fillId="0" borderId="21" xfId="2" applyFont="1" applyBorder="1" applyAlignment="1" applyProtection="1">
      <alignment horizontal="distributed" vertical="center"/>
      <protection locked="0"/>
    </xf>
    <xf numFmtId="177" fontId="6" fillId="0" borderId="28" xfId="1" applyNumberFormat="1" applyFont="1" applyBorder="1" applyAlignment="1">
      <alignment horizontal="right" vertical="center"/>
    </xf>
    <xf numFmtId="177" fontId="6" fillId="0" borderId="11" xfId="1" applyNumberFormat="1" applyFont="1" applyFill="1" applyBorder="1" applyAlignment="1">
      <alignment horizontal="right" vertical="center" shrinkToFit="1"/>
    </xf>
    <xf numFmtId="38" fontId="6" fillId="0" borderId="28" xfId="1" applyFont="1" applyFill="1" applyBorder="1" applyAlignment="1">
      <alignment horizontal="right" vertical="center" shrinkToFit="1"/>
    </xf>
    <xf numFmtId="177" fontId="6" fillId="0" borderId="20" xfId="1" applyNumberFormat="1" applyFont="1" applyBorder="1" applyAlignment="1">
      <alignment horizontal="right" vertical="center" wrapText="1"/>
    </xf>
    <xf numFmtId="176" fontId="6" fillId="0" borderId="21" xfId="0" applyNumberFormat="1" applyFont="1" applyBorder="1" applyAlignment="1">
      <alignment horizontal="right" vertical="center"/>
    </xf>
    <xf numFmtId="0" fontId="6" fillId="0" borderId="6" xfId="2" applyFont="1" applyBorder="1" applyAlignment="1" applyProtection="1">
      <alignment horizontal="distributed" vertical="center" shrinkToFit="1"/>
      <protection locked="0"/>
    </xf>
    <xf numFmtId="177" fontId="6" fillId="0" borderId="22" xfId="1" applyNumberFormat="1" applyFont="1" applyFill="1" applyBorder="1" applyAlignment="1">
      <alignment horizontal="right" vertical="center"/>
    </xf>
    <xf numFmtId="177" fontId="6" fillId="0" borderId="23" xfId="1" applyNumberFormat="1" applyFont="1" applyFill="1" applyBorder="1" applyAlignment="1">
      <alignment horizontal="right" vertical="center"/>
    </xf>
    <xf numFmtId="177" fontId="6" fillId="0" borderId="24" xfId="1" applyNumberFormat="1" applyFont="1" applyFill="1" applyBorder="1" applyAlignment="1">
      <alignment horizontal="right" vertical="center"/>
    </xf>
    <xf numFmtId="0" fontId="6" fillId="0" borderId="6" xfId="2" applyFont="1" applyBorder="1" applyAlignment="1">
      <alignment vertical="center"/>
    </xf>
    <xf numFmtId="38" fontId="9" fillId="0" borderId="0" xfId="1" applyFont="1" applyBorder="1" applyAlignment="1">
      <alignment horizontal="center" vertical="center"/>
    </xf>
    <xf numFmtId="0" fontId="6" fillId="0" borderId="3" xfId="2" applyFont="1" applyBorder="1" applyAlignment="1" applyProtection="1">
      <alignment horizontal="distributed" vertical="center"/>
      <protection locked="0"/>
    </xf>
    <xf numFmtId="0" fontId="6" fillId="0" borderId="3" xfId="2" applyFont="1" applyBorder="1" applyAlignment="1" applyProtection="1">
      <alignment horizontal="distributed" vertical="center" justifyLastLine="1"/>
      <protection locked="0"/>
    </xf>
    <xf numFmtId="0" fontId="6" fillId="0" borderId="25" xfId="2" applyFont="1" applyBorder="1" applyAlignment="1" applyProtection="1">
      <alignment horizontal="distributed" vertical="center" justifyLastLine="1"/>
      <protection locked="0"/>
    </xf>
    <xf numFmtId="177" fontId="6" fillId="0" borderId="27" xfId="1" applyNumberFormat="1" applyFont="1" applyBorder="1" applyAlignment="1">
      <alignment horizontal="right" vertical="center"/>
    </xf>
    <xf numFmtId="0" fontId="6" fillId="0" borderId="7" xfId="2" applyFont="1" applyBorder="1" applyAlignment="1" applyProtection="1">
      <alignment horizontal="distributed" vertical="center" justifyLastLine="1"/>
      <protection locked="0"/>
    </xf>
    <xf numFmtId="0" fontId="9" fillId="0" borderId="0" xfId="2" applyFont="1" applyBorder="1" applyAlignment="1" applyProtection="1">
      <alignment horizontal="distributed" vertical="center" justifyLastLine="1"/>
      <protection locked="0"/>
    </xf>
    <xf numFmtId="0" fontId="6" fillId="0" borderId="2" xfId="2" applyFont="1" applyBorder="1" applyAlignment="1" applyProtection="1">
      <alignment horizontal="distributed" vertical="center" shrinkToFit="1"/>
      <protection locked="0"/>
    </xf>
    <xf numFmtId="0" fontId="6" fillId="0" borderId="3" xfId="2" applyFont="1" applyBorder="1" applyAlignment="1" applyProtection="1">
      <alignment horizontal="distributed" vertical="center" shrinkToFit="1"/>
      <protection locked="0"/>
    </xf>
    <xf numFmtId="177" fontId="6" fillId="0" borderId="28" xfId="1" applyNumberFormat="1" applyFont="1" applyBorder="1" applyAlignment="1">
      <alignment horizontal="right" vertical="center"/>
    </xf>
    <xf numFmtId="38" fontId="6" fillId="0" borderId="24" xfId="1" applyFont="1" applyFill="1" applyBorder="1" applyAlignment="1">
      <alignment horizontal="right" vertical="center"/>
    </xf>
    <xf numFmtId="0" fontId="9" fillId="0" borderId="0" xfId="2" applyFont="1" applyBorder="1"/>
    <xf numFmtId="38" fontId="6" fillId="0" borderId="27" xfId="1" applyFont="1" applyBorder="1" applyAlignment="1">
      <alignment horizontal="right" vertical="center"/>
    </xf>
    <xf numFmtId="38" fontId="6" fillId="0" borderId="16" xfId="1" applyFont="1" applyBorder="1" applyAlignment="1">
      <alignment horizontal="right" vertical="center"/>
    </xf>
    <xf numFmtId="38" fontId="6" fillId="0" borderId="28" xfId="1" applyFont="1" applyBorder="1" applyAlignment="1">
      <alignment horizontal="right" vertical="center"/>
    </xf>
    <xf numFmtId="0" fontId="6" fillId="0" borderId="6" xfId="2" applyFont="1" applyBorder="1" applyAlignment="1" applyProtection="1">
      <alignment horizontal="distributed" vertical="center"/>
      <protection locked="0"/>
    </xf>
    <xf numFmtId="177" fontId="6" fillId="0" borderId="23" xfId="1" applyNumberFormat="1" applyFont="1" applyBorder="1" applyAlignment="1">
      <alignment vertical="center"/>
    </xf>
    <xf numFmtId="38" fontId="6" fillId="0" borderId="24" xfId="1" applyFont="1" applyBorder="1" applyAlignment="1">
      <alignment vertical="center"/>
    </xf>
    <xf numFmtId="0" fontId="6" fillId="0" borderId="7" xfId="2" applyFont="1" applyBorder="1" applyAlignment="1" applyProtection="1">
      <alignment horizontal="distributed" vertical="center"/>
      <protection locked="0"/>
    </xf>
    <xf numFmtId="177" fontId="6" fillId="0" borderId="10" xfId="1" applyNumberFormat="1" applyFont="1" applyBorder="1" applyAlignment="1">
      <alignment horizontal="right" vertical="center"/>
    </xf>
    <xf numFmtId="177" fontId="6" fillId="0" borderId="11" xfId="1" applyNumberFormat="1" applyFont="1" applyBorder="1" applyAlignment="1">
      <alignment vertical="center"/>
    </xf>
    <xf numFmtId="38" fontId="6" fillId="0" borderId="28" xfId="1" applyFont="1" applyBorder="1" applyAlignment="1">
      <alignment vertical="center"/>
    </xf>
    <xf numFmtId="177" fontId="6" fillId="0" borderId="16" xfId="1" applyNumberFormat="1" applyFont="1" applyBorder="1" applyAlignment="1">
      <alignment horizontal="right" vertical="center"/>
    </xf>
    <xf numFmtId="0" fontId="6" fillId="0" borderId="25" xfId="2" applyFont="1" applyBorder="1" applyAlignment="1" applyProtection="1">
      <alignment horizontal="distributed" vertical="center"/>
      <protection locked="0"/>
    </xf>
    <xf numFmtId="177" fontId="6" fillId="0" borderId="26" xfId="1" applyNumberFormat="1" applyFont="1" applyBorder="1" applyAlignment="1">
      <alignment horizontal="right" vertical="center"/>
    </xf>
    <xf numFmtId="177" fontId="6" fillId="0" borderId="15" xfId="1" applyNumberFormat="1" applyFont="1" applyBorder="1" applyAlignment="1">
      <alignment horizontal="right" vertical="center"/>
    </xf>
    <xf numFmtId="179" fontId="6" fillId="0" borderId="7" xfId="0" applyNumberFormat="1" applyFont="1" applyBorder="1" applyAlignment="1">
      <alignment horizontal="right" vertical="center"/>
    </xf>
    <xf numFmtId="0" fontId="6" fillId="0" borderId="13" xfId="2" applyFont="1" applyFill="1" applyBorder="1"/>
    <xf numFmtId="0" fontId="6" fillId="0" borderId="13" xfId="2" applyFont="1" applyBorder="1" applyAlignment="1" applyProtection="1">
      <alignment horizontal="distributed" vertical="center" justifyLastLine="1"/>
      <protection locked="0"/>
    </xf>
    <xf numFmtId="179" fontId="6" fillId="0" borderId="13" xfId="0" applyNumberFormat="1" applyFont="1" applyBorder="1" applyAlignment="1">
      <alignment horizontal="right" vertical="center"/>
    </xf>
    <xf numFmtId="0" fontId="9" fillId="0" borderId="0" xfId="2" applyFont="1" applyFill="1" applyBorder="1"/>
    <xf numFmtId="0" fontId="6" fillId="0" borderId="8" xfId="2" applyFont="1" applyFill="1" applyBorder="1"/>
    <xf numFmtId="179" fontId="6" fillId="0" borderId="21" xfId="0" applyNumberFormat="1" applyFont="1" applyBorder="1" applyAlignment="1">
      <alignment horizontal="right" vertical="center"/>
    </xf>
    <xf numFmtId="0" fontId="9" fillId="0" borderId="0" xfId="2" applyFont="1" applyBorder="1" applyAlignment="1">
      <alignment horizontal="distributed" vertical="center"/>
    </xf>
    <xf numFmtId="0" fontId="6" fillId="0" borderId="2" xfId="2" applyFont="1" applyFill="1" applyBorder="1" applyAlignment="1">
      <alignment horizontal="distributed" vertical="center"/>
    </xf>
    <xf numFmtId="0" fontId="6" fillId="0" borderId="6" xfId="2" applyFont="1" applyFill="1" applyBorder="1" applyAlignment="1">
      <alignment horizontal="distributed" vertical="center"/>
    </xf>
    <xf numFmtId="0" fontId="6" fillId="0" borderId="25" xfId="2" applyFont="1" applyBorder="1" applyAlignment="1">
      <alignment horizontal="distributed" vertical="center"/>
    </xf>
    <xf numFmtId="38" fontId="9" fillId="0" borderId="0" xfId="3" applyFont="1" applyBorder="1" applyAlignment="1">
      <alignment vertical="center"/>
    </xf>
    <xf numFmtId="0" fontId="6" fillId="0" borderId="13" xfId="2" applyFont="1" applyBorder="1" applyAlignment="1" applyProtection="1">
      <alignment vertical="center"/>
      <protection locked="0"/>
    </xf>
    <xf numFmtId="0" fontId="6" fillId="0" borderId="6" xfId="2" applyFont="1" applyBorder="1" applyAlignment="1" applyProtection="1">
      <alignment horizontal="distributed" vertical="center"/>
      <protection locked="0"/>
    </xf>
    <xf numFmtId="0" fontId="9" fillId="0" borderId="0" xfId="2" applyFont="1" applyBorder="1" applyAlignment="1" applyProtection="1">
      <alignment vertical="center"/>
      <protection locked="0"/>
    </xf>
    <xf numFmtId="0" fontId="6" fillId="0" borderId="21" xfId="2" applyFont="1" applyBorder="1" applyAlignment="1" applyProtection="1">
      <alignment vertical="center"/>
      <protection locked="0"/>
    </xf>
    <xf numFmtId="0" fontId="6" fillId="0" borderId="6" xfId="2" applyFont="1" applyBorder="1" applyAlignment="1">
      <alignment horizontal="distributed" vertical="center"/>
    </xf>
    <xf numFmtId="177" fontId="6" fillId="0" borderId="20" xfId="1" applyNumberFormat="1" applyFont="1" applyBorder="1" applyAlignment="1">
      <alignment horizontal="right" vertical="center"/>
    </xf>
    <xf numFmtId="177" fontId="6" fillId="0" borderId="11" xfId="1" applyNumberFormat="1" applyFont="1" applyBorder="1" applyAlignment="1">
      <alignment horizontal="right" vertical="center"/>
    </xf>
    <xf numFmtId="0" fontId="6" fillId="0" borderId="4" xfId="2" applyFont="1" applyFill="1" applyBorder="1" applyAlignment="1">
      <alignment horizontal="distributed" vertical="center" shrinkToFit="1"/>
    </xf>
    <xf numFmtId="0" fontId="6" fillId="0" borderId="6" xfId="2" applyFont="1" applyFill="1" applyBorder="1" applyAlignment="1">
      <alignment horizontal="distributed" vertical="center" shrinkToFit="1"/>
    </xf>
    <xf numFmtId="38" fontId="9" fillId="0" borderId="0" xfId="1" applyFont="1" applyBorder="1" applyAlignment="1">
      <alignment horizontal="right"/>
    </xf>
    <xf numFmtId="0" fontId="6" fillId="0" borderId="4" xfId="2" applyFont="1" applyFill="1" applyBorder="1" applyAlignment="1" applyProtection="1">
      <alignment horizontal="distributed" vertical="center" shrinkToFit="1"/>
      <protection locked="0"/>
    </xf>
    <xf numFmtId="0" fontId="6" fillId="0" borderId="6" xfId="2" applyFont="1" applyFill="1" applyBorder="1" applyAlignment="1" applyProtection="1">
      <alignment horizontal="distributed" vertical="center" shrinkToFit="1"/>
      <protection locked="0"/>
    </xf>
    <xf numFmtId="0" fontId="6" fillId="0" borderId="3" xfId="2" applyFont="1" applyFill="1" applyBorder="1" applyAlignment="1">
      <alignment horizontal="distributed" vertical="center"/>
    </xf>
    <xf numFmtId="0" fontId="9" fillId="0" borderId="0" xfId="2" applyFont="1" applyFill="1" applyBorder="1" applyAlignment="1">
      <alignment horizontal="distributed" vertical="center"/>
    </xf>
    <xf numFmtId="0" fontId="9" fillId="0" borderId="0" xfId="2" applyFont="1" applyFill="1" applyBorder="1" applyAlignment="1" applyProtection="1">
      <alignment horizontal="distributed" vertical="center" shrinkToFit="1"/>
      <protection locked="0"/>
    </xf>
    <xf numFmtId="0" fontId="9" fillId="0" borderId="0" xfId="2" applyFont="1" applyFill="1" applyBorder="1" applyAlignment="1">
      <alignment vertical="center"/>
    </xf>
    <xf numFmtId="0" fontId="6" fillId="0" borderId="25" xfId="2" applyFont="1" applyFill="1" applyBorder="1" applyAlignment="1">
      <alignment horizontal="distributed" vertical="center"/>
    </xf>
    <xf numFmtId="0" fontId="6" fillId="0" borderId="17" xfId="2" applyFont="1" applyFill="1" applyBorder="1" applyAlignment="1">
      <alignment horizontal="distributed" vertical="center" shrinkToFit="1"/>
    </xf>
    <xf numFmtId="0" fontId="6" fillId="0" borderId="12" xfId="2" applyFont="1" applyFill="1" applyBorder="1" applyAlignment="1">
      <alignment horizontal="distributed" vertical="center" shrinkToFit="1"/>
    </xf>
    <xf numFmtId="38" fontId="6" fillId="0" borderId="28" xfId="1" applyFont="1" applyBorder="1" applyAlignment="1">
      <alignment horizontal="right" vertical="center"/>
    </xf>
    <xf numFmtId="177" fontId="6" fillId="0" borderId="0" xfId="1" applyNumberFormat="1" applyFont="1" applyAlignment="1">
      <alignment horizontal="right" vertical="center"/>
    </xf>
    <xf numFmtId="0" fontId="6" fillId="0" borderId="5" xfId="2" applyFont="1" applyFill="1" applyBorder="1" applyAlignment="1">
      <alignment horizontal="distributed" vertical="center" shrinkToFit="1"/>
    </xf>
    <xf numFmtId="38" fontId="6" fillId="0" borderId="25" xfId="1" applyFont="1" applyBorder="1" applyAlignment="1">
      <alignment horizontal="right" vertical="center"/>
    </xf>
    <xf numFmtId="0" fontId="6" fillId="0" borderId="4" xfId="2" applyFont="1" applyFill="1" applyBorder="1" applyAlignment="1">
      <alignment horizontal="distributed" vertical="center"/>
    </xf>
    <xf numFmtId="177" fontId="6" fillId="0" borderId="14" xfId="1" applyNumberFormat="1" applyFont="1" applyBorder="1" applyAlignment="1">
      <alignment horizontal="right" vertical="center"/>
    </xf>
    <xf numFmtId="177" fontId="6" fillId="0" borderId="29" xfId="1" applyNumberFormat="1" applyFont="1" applyBorder="1" applyAlignment="1">
      <alignment horizontal="right" vertical="center"/>
    </xf>
    <xf numFmtId="0" fontId="9" fillId="0" borderId="0" xfId="2" applyFont="1" applyFill="1" applyBorder="1" applyAlignment="1" applyProtection="1">
      <alignment horizontal="distributed" vertical="center"/>
      <protection locked="0"/>
    </xf>
    <xf numFmtId="0" fontId="6" fillId="0" borderId="7" xfId="2" applyFont="1" applyFill="1" applyBorder="1" applyAlignment="1">
      <alignment horizontal="distributed" vertical="center"/>
    </xf>
    <xf numFmtId="38" fontId="6" fillId="0" borderId="27" xfId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179" fontId="9" fillId="0" borderId="0" xfId="4" applyNumberFormat="1" applyFont="1" applyBorder="1" applyAlignment="1">
      <alignment horizontal="right" vertical="center"/>
    </xf>
    <xf numFmtId="0" fontId="6" fillId="0" borderId="30" xfId="4" applyFont="1" applyBorder="1" applyAlignment="1">
      <alignment horizontal="distributed" vertical="center"/>
    </xf>
    <xf numFmtId="0" fontId="6" fillId="0" borderId="31" xfId="4" applyFont="1" applyBorder="1" applyAlignment="1">
      <alignment horizontal="distributed" vertical="center"/>
    </xf>
    <xf numFmtId="38" fontId="6" fillId="0" borderId="30" xfId="1" applyFont="1" applyBorder="1" applyAlignment="1">
      <alignment horizontal="right" vertical="center" shrinkToFit="1"/>
    </xf>
    <xf numFmtId="38" fontId="6" fillId="0" borderId="32" xfId="1" applyFont="1" applyBorder="1" applyAlignment="1">
      <alignment horizontal="right" vertical="center" shrinkToFit="1"/>
    </xf>
    <xf numFmtId="178" fontId="9" fillId="0" borderId="0" xfId="0" applyNumberFormat="1" applyFont="1" applyBorder="1"/>
    <xf numFmtId="38" fontId="9" fillId="0" borderId="0" xfId="0" applyNumberFormat="1" applyFont="1" applyBorder="1"/>
    <xf numFmtId="0" fontId="6" fillId="0" borderId="0" xfId="4" applyFont="1"/>
    <xf numFmtId="38" fontId="6" fillId="0" borderId="0" xfId="1" applyFont="1" applyBorder="1" applyAlignment="1">
      <alignment horizontal="right"/>
    </xf>
    <xf numFmtId="38" fontId="6" fillId="0" borderId="0" xfId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/>
    </xf>
    <xf numFmtId="178" fontId="9" fillId="0" borderId="0" xfId="0" applyNumberFormat="1" applyFont="1" applyBorder="1" applyAlignment="1">
      <alignment horizontal="right"/>
    </xf>
    <xf numFmtId="176" fontId="6" fillId="0" borderId="0" xfId="0" applyNumberFormat="1" applyFont="1" applyAlignment="1">
      <alignment horizontal="right"/>
    </xf>
    <xf numFmtId="0" fontId="7" fillId="0" borderId="0" xfId="4" applyFont="1"/>
  </cellXfs>
  <cellStyles count="5">
    <cellStyle name="桁区切り" xfId="1" builtinId="6"/>
    <cellStyle name="桁区切り 4" xfId="3"/>
    <cellStyle name="標準" xfId="0" builtinId="0"/>
    <cellStyle name="標準_3図書館一覧2005" xfId="2"/>
    <cellStyle name="標準_TEST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R127"/>
  <sheetViews>
    <sheetView showZeros="0" tabSelected="1" view="pageLayout" zoomScaleNormal="100" workbookViewId="0">
      <selection activeCell="H51" sqref="H51:H53"/>
    </sheetView>
  </sheetViews>
  <sheetFormatPr defaultRowHeight="11.25" x14ac:dyDescent="0.15"/>
  <cols>
    <col min="1" max="1" width="4.375" style="178" customWidth="1"/>
    <col min="2" max="2" width="12.25" style="178" customWidth="1"/>
    <col min="3" max="3" width="10.125" style="3" customWidth="1"/>
    <col min="4" max="4" width="8.75" style="3" customWidth="1"/>
    <col min="5" max="5" width="8" style="3" customWidth="1"/>
    <col min="6" max="6" width="7.25" style="3" customWidth="1"/>
    <col min="7" max="7" width="6" style="3" customWidth="1"/>
    <col min="8" max="8" width="5.75" style="3" customWidth="1"/>
    <col min="9" max="10" width="6" style="3" customWidth="1"/>
    <col min="11" max="11" width="6.625" style="3" customWidth="1"/>
    <col min="12" max="12" width="6.75" style="3" customWidth="1"/>
    <col min="13" max="13" width="4.875" style="177" customWidth="1"/>
    <col min="14" max="16384" width="9" style="5"/>
  </cols>
  <sheetData>
    <row r="1" spans="1:18" ht="17.25" x14ac:dyDescent="0.2">
      <c r="A1" s="1" t="s">
        <v>0</v>
      </c>
      <c r="B1" s="2"/>
      <c r="M1" s="4"/>
    </row>
    <row r="2" spans="1:18" x14ac:dyDescent="0.15">
      <c r="A2" s="6"/>
      <c r="B2" s="7"/>
      <c r="M2" s="4"/>
    </row>
    <row r="3" spans="1:18" ht="11.25" customHeight="1" x14ac:dyDescent="0.15">
      <c r="A3" s="8" t="s">
        <v>1</v>
      </c>
      <c r="B3" s="9"/>
      <c r="C3" s="10" t="s">
        <v>2</v>
      </c>
      <c r="D3" s="11"/>
      <c r="E3" s="12"/>
      <c r="F3" s="10" t="s">
        <v>3</v>
      </c>
      <c r="G3" s="11"/>
      <c r="H3" s="11"/>
      <c r="I3" s="11"/>
      <c r="J3" s="12"/>
      <c r="K3" s="10" t="s">
        <v>4</v>
      </c>
      <c r="L3" s="12"/>
      <c r="M3" s="13" t="s">
        <v>5</v>
      </c>
    </row>
    <row r="4" spans="1:18" ht="11.25" customHeight="1" x14ac:dyDescent="0.15">
      <c r="A4" s="14"/>
      <c r="B4" s="15"/>
      <c r="C4" s="16" t="s">
        <v>6</v>
      </c>
      <c r="D4" s="17" t="s">
        <v>7</v>
      </c>
      <c r="E4" s="18" t="s">
        <v>8</v>
      </c>
      <c r="F4" s="19" t="s">
        <v>9</v>
      </c>
      <c r="G4" s="20"/>
      <c r="H4" s="20"/>
      <c r="I4" s="20"/>
      <c r="J4" s="21"/>
      <c r="K4" s="22" t="s">
        <v>10</v>
      </c>
      <c r="L4" s="23"/>
      <c r="M4" s="24"/>
    </row>
    <row r="5" spans="1:18" ht="22.5" x14ac:dyDescent="0.15">
      <c r="A5" s="14"/>
      <c r="B5" s="15"/>
      <c r="C5" s="16"/>
      <c r="D5" s="25"/>
      <c r="E5" s="26"/>
      <c r="F5" s="27" t="s">
        <v>11</v>
      </c>
      <c r="G5" s="28" t="s">
        <v>12</v>
      </c>
      <c r="H5" s="28" t="s">
        <v>13</v>
      </c>
      <c r="I5" s="29" t="s">
        <v>14</v>
      </c>
      <c r="J5" s="30" t="s">
        <v>15</v>
      </c>
      <c r="K5" s="27" t="s">
        <v>11</v>
      </c>
      <c r="L5" s="31" t="s">
        <v>16</v>
      </c>
      <c r="M5" s="24"/>
      <c r="O5" s="32"/>
      <c r="P5" s="32"/>
      <c r="Q5" s="32"/>
      <c r="R5" s="32"/>
    </row>
    <row r="6" spans="1:18" ht="12" x14ac:dyDescent="0.15">
      <c r="A6" s="33"/>
      <c r="B6" s="34"/>
      <c r="C6" s="35" t="s">
        <v>17</v>
      </c>
      <c r="D6" s="36" t="s">
        <v>17</v>
      </c>
      <c r="E6" s="37" t="s">
        <v>17</v>
      </c>
      <c r="F6" s="35" t="s">
        <v>17</v>
      </c>
      <c r="G6" s="38" t="s">
        <v>17</v>
      </c>
      <c r="H6" s="36" t="s">
        <v>17</v>
      </c>
      <c r="I6" s="37" t="s">
        <v>17</v>
      </c>
      <c r="J6" s="37" t="s">
        <v>17</v>
      </c>
      <c r="K6" s="39" t="s">
        <v>17</v>
      </c>
      <c r="L6" s="37" t="s">
        <v>17</v>
      </c>
      <c r="M6" s="40" t="s">
        <v>18</v>
      </c>
      <c r="O6" s="32" t="s">
        <v>19</v>
      </c>
      <c r="P6" s="32"/>
      <c r="Q6" s="32"/>
      <c r="R6" s="32" t="s">
        <v>20</v>
      </c>
    </row>
    <row r="7" spans="1:18" ht="22.5" customHeight="1" x14ac:dyDescent="0.15">
      <c r="A7" s="41" t="s">
        <v>21</v>
      </c>
      <c r="B7" s="42"/>
      <c r="C7" s="43">
        <v>190795988</v>
      </c>
      <c r="D7" s="44">
        <v>639647</v>
      </c>
      <c r="E7" s="45">
        <v>161842</v>
      </c>
      <c r="F7" s="46">
        <v>37712</v>
      </c>
      <c r="G7" s="44">
        <v>33286</v>
      </c>
      <c r="H7" s="44"/>
      <c r="I7" s="44"/>
      <c r="J7" s="47">
        <f>SUM(F7:I7)</f>
        <v>70998</v>
      </c>
      <c r="K7" s="46">
        <v>26069</v>
      </c>
      <c r="L7" s="45">
        <v>3756</v>
      </c>
      <c r="M7" s="48">
        <f>(O7*1000)/R7</f>
        <v>18.377872090750976</v>
      </c>
      <c r="O7" s="49">
        <f>F7</f>
        <v>37712</v>
      </c>
      <c r="P7" s="50" t="s">
        <v>22</v>
      </c>
      <c r="Q7" s="51"/>
      <c r="R7" s="52">
        <v>2052033</v>
      </c>
    </row>
    <row r="8" spans="1:18" ht="22.5" customHeight="1" x14ac:dyDescent="0.15">
      <c r="A8" s="53" t="s">
        <v>23</v>
      </c>
      <c r="B8" s="42"/>
      <c r="C8" s="54">
        <v>15157907</v>
      </c>
      <c r="D8" s="55">
        <v>3611096</v>
      </c>
      <c r="E8" s="45">
        <v>269524</v>
      </c>
      <c r="F8" s="46">
        <v>33572</v>
      </c>
      <c r="G8" s="44">
        <v>1892</v>
      </c>
      <c r="H8" s="44">
        <v>1100</v>
      </c>
      <c r="I8" s="44">
        <v>526</v>
      </c>
      <c r="J8" s="47">
        <f>SUM(F8:I8)</f>
        <v>37090</v>
      </c>
      <c r="K8" s="46">
        <v>32960</v>
      </c>
      <c r="L8" s="45">
        <v>1701</v>
      </c>
      <c r="M8" s="56">
        <f>(O8*1000)/R8</f>
        <v>167.47425229641681</v>
      </c>
      <c r="O8" s="57">
        <f>F8+F9</f>
        <v>61971</v>
      </c>
      <c r="P8" s="58" t="s">
        <v>24</v>
      </c>
      <c r="Q8" s="51"/>
      <c r="R8" s="59">
        <v>370033</v>
      </c>
    </row>
    <row r="9" spans="1:18" ht="22.5" customHeight="1" x14ac:dyDescent="0.15">
      <c r="A9" s="53" t="s">
        <v>25</v>
      </c>
      <c r="B9" s="42"/>
      <c r="C9" s="60"/>
      <c r="D9" s="61"/>
      <c r="E9" s="45">
        <v>103475</v>
      </c>
      <c r="F9" s="46">
        <v>28399</v>
      </c>
      <c r="G9" s="44">
        <v>1585</v>
      </c>
      <c r="H9" s="44"/>
      <c r="I9" s="44">
        <v>340</v>
      </c>
      <c r="J9" s="47">
        <f>SUM(F9:I9)</f>
        <v>30324</v>
      </c>
      <c r="K9" s="46">
        <v>27768</v>
      </c>
      <c r="L9" s="45">
        <v>1234</v>
      </c>
      <c r="M9" s="62"/>
      <c r="O9" s="57"/>
      <c r="P9" s="58" t="s">
        <v>26</v>
      </c>
      <c r="Q9" s="51"/>
      <c r="R9" s="59"/>
    </row>
    <row r="10" spans="1:18" ht="22.5" customHeight="1" x14ac:dyDescent="0.15">
      <c r="A10" s="63" t="s">
        <v>27</v>
      </c>
      <c r="B10" s="64"/>
      <c r="C10" s="54">
        <v>7884110</v>
      </c>
      <c r="D10" s="55">
        <v>2578500</v>
      </c>
      <c r="E10" s="65">
        <v>221110</v>
      </c>
      <c r="F10" s="54">
        <v>81470</v>
      </c>
      <c r="G10" s="55">
        <v>6010</v>
      </c>
      <c r="H10" s="55">
        <v>3270</v>
      </c>
      <c r="I10" s="66"/>
      <c r="J10" s="67">
        <f>SUM(F10:I10)</f>
        <v>90750</v>
      </c>
      <c r="K10" s="68">
        <v>84214</v>
      </c>
      <c r="L10" s="65">
        <v>5871</v>
      </c>
      <c r="M10" s="69">
        <f>(O10*1000)/R10</f>
        <v>339.33673766900193</v>
      </c>
      <c r="O10" s="70">
        <f>F10</f>
        <v>81470</v>
      </c>
      <c r="P10" s="50" t="s">
        <v>28</v>
      </c>
      <c r="Q10" s="51"/>
      <c r="R10" s="59">
        <v>240086</v>
      </c>
    </row>
    <row r="11" spans="1:18" ht="22.5" customHeight="1" x14ac:dyDescent="0.15">
      <c r="A11" s="71"/>
      <c r="B11" s="72" t="s">
        <v>29</v>
      </c>
      <c r="C11" s="73"/>
      <c r="D11" s="74"/>
      <c r="E11" s="75"/>
      <c r="F11" s="73"/>
      <c r="G11" s="74"/>
      <c r="H11" s="74"/>
      <c r="I11" s="76"/>
      <c r="J11" s="77"/>
      <c r="K11" s="78"/>
      <c r="L11" s="75"/>
      <c r="M11" s="79"/>
      <c r="O11" s="70"/>
      <c r="P11" s="80"/>
      <c r="Q11" s="81" t="s">
        <v>30</v>
      </c>
      <c r="R11" s="59"/>
    </row>
    <row r="12" spans="1:18" ht="22.5" customHeight="1" x14ac:dyDescent="0.15">
      <c r="A12" s="71"/>
      <c r="B12" s="82" t="s">
        <v>31</v>
      </c>
      <c r="C12" s="73"/>
      <c r="D12" s="74"/>
      <c r="E12" s="75"/>
      <c r="F12" s="73"/>
      <c r="G12" s="74"/>
      <c r="H12" s="74"/>
      <c r="I12" s="76"/>
      <c r="J12" s="77"/>
      <c r="K12" s="78"/>
      <c r="L12" s="75"/>
      <c r="M12" s="79"/>
      <c r="O12" s="70"/>
      <c r="P12" s="80"/>
      <c r="Q12" s="81" t="s">
        <v>32</v>
      </c>
      <c r="R12" s="59"/>
    </row>
    <row r="13" spans="1:18" ht="22.5" customHeight="1" x14ac:dyDescent="0.15">
      <c r="A13" s="71"/>
      <c r="B13" s="72" t="s">
        <v>33</v>
      </c>
      <c r="C13" s="73"/>
      <c r="D13" s="74"/>
      <c r="E13" s="75"/>
      <c r="F13" s="73"/>
      <c r="G13" s="74"/>
      <c r="H13" s="74"/>
      <c r="I13" s="76"/>
      <c r="J13" s="77"/>
      <c r="K13" s="78"/>
      <c r="L13" s="75"/>
      <c r="M13" s="79"/>
      <c r="O13" s="70"/>
      <c r="P13" s="80"/>
      <c r="Q13" s="81" t="s">
        <v>34</v>
      </c>
      <c r="R13" s="59"/>
    </row>
    <row r="14" spans="1:18" ht="22.5" customHeight="1" x14ac:dyDescent="0.15">
      <c r="A14" s="71"/>
      <c r="B14" s="83" t="s">
        <v>35</v>
      </c>
      <c r="C14" s="73"/>
      <c r="D14" s="74"/>
      <c r="E14" s="75"/>
      <c r="F14" s="73"/>
      <c r="G14" s="74"/>
      <c r="H14" s="74"/>
      <c r="I14" s="76"/>
      <c r="J14" s="77"/>
      <c r="K14" s="78"/>
      <c r="L14" s="75"/>
      <c r="M14" s="79"/>
      <c r="O14" s="70"/>
      <c r="P14" s="80"/>
      <c r="Q14" s="81" t="s">
        <v>36</v>
      </c>
      <c r="R14" s="59"/>
    </row>
    <row r="15" spans="1:18" ht="22.5" customHeight="1" x14ac:dyDescent="0.15">
      <c r="A15" s="84"/>
      <c r="B15" s="83" t="s">
        <v>37</v>
      </c>
      <c r="C15" s="73"/>
      <c r="D15" s="74"/>
      <c r="E15" s="75"/>
      <c r="F15" s="73"/>
      <c r="G15" s="74"/>
      <c r="H15" s="74"/>
      <c r="I15" s="76"/>
      <c r="J15" s="77"/>
      <c r="K15" s="78"/>
      <c r="L15" s="75"/>
      <c r="M15" s="79"/>
      <c r="O15" s="70"/>
      <c r="P15" s="80"/>
      <c r="Q15" s="81" t="s">
        <v>38</v>
      </c>
      <c r="R15" s="59"/>
    </row>
    <row r="16" spans="1:18" ht="22.5" customHeight="1" x14ac:dyDescent="0.15">
      <c r="A16" s="84"/>
      <c r="B16" s="85" t="s">
        <v>39</v>
      </c>
      <c r="C16" s="73"/>
      <c r="D16" s="74"/>
      <c r="E16" s="75"/>
      <c r="F16" s="73"/>
      <c r="G16" s="74"/>
      <c r="H16" s="74"/>
      <c r="I16" s="76"/>
      <c r="J16" s="77"/>
      <c r="K16" s="78"/>
      <c r="L16" s="75"/>
      <c r="M16" s="79"/>
      <c r="O16" s="70"/>
      <c r="P16" s="80"/>
      <c r="Q16" s="81" t="s">
        <v>40</v>
      </c>
      <c r="R16" s="59"/>
    </row>
    <row r="17" spans="1:18" ht="22.5" customHeight="1" x14ac:dyDescent="0.15">
      <c r="A17" s="84"/>
      <c r="B17" s="85" t="s">
        <v>41</v>
      </c>
      <c r="C17" s="73"/>
      <c r="D17" s="74"/>
      <c r="E17" s="75"/>
      <c r="F17" s="73"/>
      <c r="G17" s="74"/>
      <c r="H17" s="74"/>
      <c r="I17" s="76"/>
      <c r="J17" s="77"/>
      <c r="K17" s="78"/>
      <c r="L17" s="75"/>
      <c r="M17" s="79"/>
      <c r="O17" s="70"/>
      <c r="P17" s="80"/>
      <c r="Q17" s="81" t="s">
        <v>42</v>
      </c>
      <c r="R17" s="59"/>
    </row>
    <row r="18" spans="1:18" ht="22.5" customHeight="1" x14ac:dyDescent="0.15">
      <c r="A18" s="84"/>
      <c r="B18" s="85" t="s">
        <v>43</v>
      </c>
      <c r="C18" s="73"/>
      <c r="D18" s="74"/>
      <c r="E18" s="75"/>
      <c r="F18" s="73"/>
      <c r="G18" s="74"/>
      <c r="H18" s="74"/>
      <c r="I18" s="76"/>
      <c r="J18" s="77"/>
      <c r="K18" s="78"/>
      <c r="L18" s="75"/>
      <c r="M18" s="79"/>
      <c r="O18" s="70"/>
      <c r="P18" s="80"/>
      <c r="Q18" s="81" t="s">
        <v>44</v>
      </c>
      <c r="R18" s="59"/>
    </row>
    <row r="19" spans="1:18" ht="22.5" customHeight="1" x14ac:dyDescent="0.15">
      <c r="A19" s="71"/>
      <c r="B19" s="72" t="s">
        <v>45</v>
      </c>
      <c r="C19" s="73"/>
      <c r="D19" s="74"/>
      <c r="E19" s="75"/>
      <c r="F19" s="73"/>
      <c r="G19" s="74"/>
      <c r="H19" s="74"/>
      <c r="I19" s="76"/>
      <c r="J19" s="77"/>
      <c r="K19" s="78"/>
      <c r="L19" s="75"/>
      <c r="M19" s="79"/>
      <c r="O19" s="70"/>
      <c r="P19" s="80"/>
      <c r="Q19" s="81" t="s">
        <v>46</v>
      </c>
      <c r="R19" s="59"/>
    </row>
    <row r="20" spans="1:18" ht="22.5" customHeight="1" x14ac:dyDescent="0.15">
      <c r="A20" s="86"/>
      <c r="B20" s="72" t="s">
        <v>47</v>
      </c>
      <c r="C20" s="60"/>
      <c r="D20" s="61"/>
      <c r="E20" s="87"/>
      <c r="F20" s="60"/>
      <c r="G20" s="61"/>
      <c r="H20" s="61"/>
      <c r="I20" s="88"/>
      <c r="J20" s="89"/>
      <c r="K20" s="90"/>
      <c r="L20" s="87"/>
      <c r="M20" s="91"/>
      <c r="O20" s="70"/>
      <c r="P20" s="80"/>
      <c r="Q20" s="81" t="s">
        <v>46</v>
      </c>
      <c r="R20" s="59"/>
    </row>
    <row r="21" spans="1:18" ht="22.5" customHeight="1" x14ac:dyDescent="0.15">
      <c r="A21" s="53" t="s">
        <v>48</v>
      </c>
      <c r="B21" s="42"/>
      <c r="C21" s="54">
        <v>4707299</v>
      </c>
      <c r="D21" s="55">
        <v>955284</v>
      </c>
      <c r="E21" s="45">
        <v>82034</v>
      </c>
      <c r="F21" s="46">
        <v>15240</v>
      </c>
      <c r="G21" s="44">
        <v>1210</v>
      </c>
      <c r="H21" s="44">
        <v>0</v>
      </c>
      <c r="I21" s="44">
        <v>580</v>
      </c>
      <c r="J21" s="47">
        <f>SUM(F21:I21)</f>
        <v>17030</v>
      </c>
      <c r="K21" s="46">
        <v>15240</v>
      </c>
      <c r="L21" s="45">
        <v>1235</v>
      </c>
      <c r="M21" s="69">
        <f>(O21*1000)/R21</f>
        <v>191.82984120410515</v>
      </c>
      <c r="O21" s="70">
        <f>SUM(F21:F24)</f>
        <v>29645</v>
      </c>
      <c r="P21" s="58" t="s">
        <v>49</v>
      </c>
      <c r="Q21" s="58"/>
      <c r="R21" s="59">
        <v>154538</v>
      </c>
    </row>
    <row r="22" spans="1:18" ht="22.5" customHeight="1" x14ac:dyDescent="0.15">
      <c r="A22" s="53" t="s">
        <v>50</v>
      </c>
      <c r="B22" s="42"/>
      <c r="C22" s="73"/>
      <c r="D22" s="74"/>
      <c r="E22" s="45">
        <v>18634</v>
      </c>
      <c r="F22" s="46">
        <v>5400</v>
      </c>
      <c r="G22" s="44">
        <v>600</v>
      </c>
      <c r="H22" s="44"/>
      <c r="I22" s="44"/>
      <c r="J22" s="47">
        <f t="shared" ref="J22:J86" si="0">SUM(F22:I22)</f>
        <v>6000</v>
      </c>
      <c r="K22" s="46">
        <v>5400</v>
      </c>
      <c r="L22" s="45">
        <v>539</v>
      </c>
      <c r="M22" s="79" t="e">
        <f>(O22*1000)/R22</f>
        <v>#DIV/0!</v>
      </c>
      <c r="O22" s="70"/>
      <c r="P22" s="58" t="s">
        <v>51</v>
      </c>
      <c r="Q22" s="51"/>
      <c r="R22" s="59"/>
    </row>
    <row r="23" spans="1:18" ht="22.5" customHeight="1" x14ac:dyDescent="0.15">
      <c r="A23" s="53" t="s">
        <v>52</v>
      </c>
      <c r="B23" s="92"/>
      <c r="C23" s="73"/>
      <c r="D23" s="74"/>
      <c r="E23" s="45">
        <v>45081</v>
      </c>
      <c r="F23" s="93">
        <v>4005</v>
      </c>
      <c r="G23" s="94">
        <v>2768</v>
      </c>
      <c r="H23" s="94">
        <v>255</v>
      </c>
      <c r="I23" s="94"/>
      <c r="J23" s="47">
        <f t="shared" si="0"/>
        <v>7028</v>
      </c>
      <c r="K23" s="93">
        <v>3284</v>
      </c>
      <c r="L23" s="95">
        <v>2556</v>
      </c>
      <c r="M23" s="79" t="e">
        <f>(O23*1000)/R23</f>
        <v>#DIV/0!</v>
      </c>
      <c r="O23" s="70"/>
      <c r="P23" s="58" t="s">
        <v>53</v>
      </c>
      <c r="Q23" s="51"/>
      <c r="R23" s="59"/>
    </row>
    <row r="24" spans="1:18" ht="22.5" customHeight="1" x14ac:dyDescent="0.15">
      <c r="A24" s="53" t="s">
        <v>54</v>
      </c>
      <c r="B24" s="96"/>
      <c r="C24" s="60"/>
      <c r="D24" s="61"/>
      <c r="E24" s="45">
        <v>14258</v>
      </c>
      <c r="F24" s="93">
        <v>5000</v>
      </c>
      <c r="G24" s="94">
        <v>516</v>
      </c>
      <c r="H24" s="94"/>
      <c r="I24" s="94"/>
      <c r="J24" s="47">
        <f t="shared" si="0"/>
        <v>5516</v>
      </c>
      <c r="K24" s="93">
        <v>4997</v>
      </c>
      <c r="L24" s="95">
        <v>461</v>
      </c>
      <c r="M24" s="91" t="e">
        <f>(O24*1000)/R24</f>
        <v>#DIV/0!</v>
      </c>
      <c r="O24" s="70"/>
      <c r="P24" s="58" t="s">
        <v>55</v>
      </c>
      <c r="Q24" s="51"/>
      <c r="R24" s="59"/>
    </row>
    <row r="25" spans="1:18" ht="22.5" customHeight="1" x14ac:dyDescent="0.15">
      <c r="A25" s="53" t="s">
        <v>56</v>
      </c>
      <c r="B25" s="92"/>
      <c r="C25" s="46">
        <v>1556306</v>
      </c>
      <c r="D25" s="44">
        <v>302669</v>
      </c>
      <c r="E25" s="45">
        <v>58704</v>
      </c>
      <c r="F25" s="46">
        <v>8500</v>
      </c>
      <c r="G25" s="44">
        <v>937</v>
      </c>
      <c r="H25" s="44">
        <v>210</v>
      </c>
      <c r="I25" s="44">
        <v>11</v>
      </c>
      <c r="J25" s="47">
        <f t="shared" si="0"/>
        <v>9658</v>
      </c>
      <c r="K25" s="46">
        <v>8471</v>
      </c>
      <c r="L25" s="45">
        <v>940</v>
      </c>
      <c r="M25" s="48">
        <f>(O25*1000)/R25</f>
        <v>175.48205954003055</v>
      </c>
      <c r="O25" s="97">
        <f>F25</f>
        <v>8500</v>
      </c>
      <c r="P25" s="58" t="s">
        <v>57</v>
      </c>
      <c r="Q25" s="51"/>
      <c r="R25" s="52">
        <v>48438</v>
      </c>
    </row>
    <row r="26" spans="1:18" ht="22.5" customHeight="1" x14ac:dyDescent="0.15">
      <c r="A26" s="63" t="s">
        <v>58</v>
      </c>
      <c r="B26" s="98"/>
      <c r="C26" s="54">
        <v>4221863</v>
      </c>
      <c r="D26" s="55">
        <v>1615947</v>
      </c>
      <c r="E26" s="65">
        <v>118271</v>
      </c>
      <c r="F26" s="46">
        <v>14345</v>
      </c>
      <c r="G26" s="44">
        <v>2350</v>
      </c>
      <c r="H26" s="44">
        <v>30</v>
      </c>
      <c r="I26" s="44">
        <v>850</v>
      </c>
      <c r="J26" s="47">
        <f t="shared" si="0"/>
        <v>17575</v>
      </c>
      <c r="K26" s="46">
        <v>14328</v>
      </c>
      <c r="L26" s="45">
        <v>2442</v>
      </c>
      <c r="M26" s="69">
        <f t="shared" ref="M26:M46" si="1">(O26*1000)/R26</f>
        <v>280.39898830866741</v>
      </c>
      <c r="O26" s="57">
        <f>SUM(F26:F44)</f>
        <v>27605</v>
      </c>
      <c r="P26" s="50" t="s">
        <v>59</v>
      </c>
      <c r="Q26" s="51"/>
      <c r="R26" s="59">
        <v>98449</v>
      </c>
    </row>
    <row r="27" spans="1:18" ht="22.5" customHeight="1" x14ac:dyDescent="0.15">
      <c r="A27" s="84"/>
      <c r="B27" s="99" t="s">
        <v>60</v>
      </c>
      <c r="C27" s="73"/>
      <c r="D27" s="74"/>
      <c r="E27" s="75"/>
      <c r="F27" s="46">
        <v>360</v>
      </c>
      <c r="G27" s="44"/>
      <c r="H27" s="44"/>
      <c r="I27" s="44"/>
      <c r="J27" s="47">
        <f t="shared" si="0"/>
        <v>360</v>
      </c>
      <c r="K27" s="46">
        <v>301</v>
      </c>
      <c r="L27" s="45">
        <v>65</v>
      </c>
      <c r="M27" s="79" t="e">
        <f t="shared" si="1"/>
        <v>#DIV/0!</v>
      </c>
      <c r="O27" s="57"/>
      <c r="P27" s="80"/>
      <c r="Q27" s="80" t="s">
        <v>61</v>
      </c>
      <c r="R27" s="59"/>
    </row>
    <row r="28" spans="1:18" ht="22.5" customHeight="1" x14ac:dyDescent="0.15">
      <c r="A28" s="84"/>
      <c r="B28" s="99" t="s">
        <v>62</v>
      </c>
      <c r="C28" s="73"/>
      <c r="D28" s="74"/>
      <c r="E28" s="75"/>
      <c r="F28" s="46">
        <v>330</v>
      </c>
      <c r="G28" s="44"/>
      <c r="H28" s="44"/>
      <c r="I28" s="44"/>
      <c r="J28" s="47">
        <f t="shared" si="0"/>
        <v>330</v>
      </c>
      <c r="K28" s="46">
        <v>287</v>
      </c>
      <c r="L28" s="45">
        <v>55</v>
      </c>
      <c r="M28" s="79" t="e">
        <f t="shared" si="1"/>
        <v>#DIV/0!</v>
      </c>
      <c r="O28" s="57"/>
      <c r="P28" s="80"/>
      <c r="Q28" s="80" t="s">
        <v>63</v>
      </c>
      <c r="R28" s="59"/>
    </row>
    <row r="29" spans="1:18" ht="22.5" customHeight="1" x14ac:dyDescent="0.15">
      <c r="A29" s="84"/>
      <c r="B29" s="99" t="s">
        <v>64</v>
      </c>
      <c r="C29" s="73"/>
      <c r="D29" s="74"/>
      <c r="E29" s="75"/>
      <c r="F29" s="46">
        <v>330</v>
      </c>
      <c r="G29" s="44"/>
      <c r="H29" s="44"/>
      <c r="I29" s="44"/>
      <c r="J29" s="47">
        <f t="shared" si="0"/>
        <v>330</v>
      </c>
      <c r="K29" s="46">
        <v>258</v>
      </c>
      <c r="L29" s="45">
        <v>77</v>
      </c>
      <c r="M29" s="79" t="e">
        <f t="shared" si="1"/>
        <v>#DIV/0!</v>
      </c>
      <c r="O29" s="57"/>
      <c r="P29" s="80"/>
      <c r="Q29" s="80" t="s">
        <v>65</v>
      </c>
      <c r="R29" s="59"/>
    </row>
    <row r="30" spans="1:18" ht="22.5" customHeight="1" x14ac:dyDescent="0.15">
      <c r="A30" s="84"/>
      <c r="B30" s="99" t="s">
        <v>66</v>
      </c>
      <c r="C30" s="73"/>
      <c r="D30" s="74"/>
      <c r="E30" s="75"/>
      <c r="F30" s="46">
        <v>330</v>
      </c>
      <c r="G30" s="44"/>
      <c r="H30" s="44"/>
      <c r="I30" s="44"/>
      <c r="J30" s="47">
        <f t="shared" si="0"/>
        <v>330</v>
      </c>
      <c r="K30" s="46">
        <v>270</v>
      </c>
      <c r="L30" s="45">
        <v>55</v>
      </c>
      <c r="M30" s="79" t="e">
        <f t="shared" si="1"/>
        <v>#DIV/0!</v>
      </c>
      <c r="O30" s="57"/>
      <c r="P30" s="80"/>
      <c r="Q30" s="80" t="s">
        <v>67</v>
      </c>
      <c r="R30" s="59"/>
    </row>
    <row r="31" spans="1:18" ht="22.5" customHeight="1" x14ac:dyDescent="0.15">
      <c r="A31" s="84"/>
      <c r="B31" s="99" t="s">
        <v>68</v>
      </c>
      <c r="C31" s="73"/>
      <c r="D31" s="74"/>
      <c r="E31" s="75"/>
      <c r="F31" s="46">
        <v>565</v>
      </c>
      <c r="G31" s="44"/>
      <c r="H31" s="44"/>
      <c r="I31" s="44"/>
      <c r="J31" s="47">
        <f t="shared" si="0"/>
        <v>565</v>
      </c>
      <c r="K31" s="46">
        <v>491</v>
      </c>
      <c r="L31" s="45">
        <v>47</v>
      </c>
      <c r="M31" s="79" t="e">
        <f t="shared" si="1"/>
        <v>#DIV/0!</v>
      </c>
      <c r="O31" s="57"/>
      <c r="P31" s="80"/>
      <c r="Q31" s="80" t="s">
        <v>69</v>
      </c>
      <c r="R31" s="59"/>
    </row>
    <row r="32" spans="1:18" ht="22.5" customHeight="1" x14ac:dyDescent="0.15">
      <c r="A32" s="84"/>
      <c r="B32" s="100" t="s">
        <v>70</v>
      </c>
      <c r="C32" s="73"/>
      <c r="D32" s="74"/>
      <c r="E32" s="75"/>
      <c r="F32" s="46">
        <v>400</v>
      </c>
      <c r="G32" s="44"/>
      <c r="H32" s="44"/>
      <c r="I32" s="44"/>
      <c r="J32" s="47">
        <f t="shared" si="0"/>
        <v>400</v>
      </c>
      <c r="K32" s="46">
        <v>346</v>
      </c>
      <c r="L32" s="45">
        <v>37</v>
      </c>
      <c r="M32" s="79" t="e">
        <f t="shared" si="1"/>
        <v>#DIV/0!</v>
      </c>
      <c r="O32" s="57"/>
      <c r="P32" s="80"/>
      <c r="Q32" s="80" t="s">
        <v>71</v>
      </c>
      <c r="R32" s="59"/>
    </row>
    <row r="33" spans="1:18" ht="22.5" customHeight="1" x14ac:dyDescent="0.15">
      <c r="A33" s="84"/>
      <c r="B33" s="99" t="s">
        <v>72</v>
      </c>
      <c r="C33" s="73"/>
      <c r="D33" s="74"/>
      <c r="E33" s="75"/>
      <c r="F33" s="46">
        <v>330</v>
      </c>
      <c r="G33" s="44"/>
      <c r="H33" s="44"/>
      <c r="I33" s="44"/>
      <c r="J33" s="47">
        <f t="shared" si="0"/>
        <v>330</v>
      </c>
      <c r="K33" s="46">
        <v>271</v>
      </c>
      <c r="L33" s="45">
        <v>44</v>
      </c>
      <c r="M33" s="79" t="e">
        <f t="shared" si="1"/>
        <v>#DIV/0!</v>
      </c>
      <c r="O33" s="57"/>
      <c r="P33" s="80"/>
      <c r="Q33" s="80" t="s">
        <v>73</v>
      </c>
      <c r="R33" s="59"/>
    </row>
    <row r="34" spans="1:18" ht="22.5" customHeight="1" x14ac:dyDescent="0.15">
      <c r="A34" s="84"/>
      <c r="B34" s="99" t="s">
        <v>74</v>
      </c>
      <c r="C34" s="73"/>
      <c r="D34" s="74"/>
      <c r="E34" s="75"/>
      <c r="F34" s="46">
        <v>450</v>
      </c>
      <c r="G34" s="44"/>
      <c r="H34" s="44"/>
      <c r="I34" s="44"/>
      <c r="J34" s="47">
        <f t="shared" si="0"/>
        <v>450</v>
      </c>
      <c r="K34" s="46">
        <v>395</v>
      </c>
      <c r="L34" s="45">
        <v>50</v>
      </c>
      <c r="M34" s="79" t="e">
        <f t="shared" si="1"/>
        <v>#DIV/0!</v>
      </c>
      <c r="O34" s="57"/>
      <c r="P34" s="80"/>
      <c r="Q34" s="80" t="s">
        <v>75</v>
      </c>
      <c r="R34" s="59"/>
    </row>
    <row r="35" spans="1:18" ht="22.5" customHeight="1" x14ac:dyDescent="0.15">
      <c r="A35" s="84"/>
      <c r="B35" s="100" t="s">
        <v>76</v>
      </c>
      <c r="C35" s="73"/>
      <c r="D35" s="74"/>
      <c r="E35" s="75"/>
      <c r="F35" s="46">
        <v>330</v>
      </c>
      <c r="G35" s="44"/>
      <c r="H35" s="44"/>
      <c r="I35" s="44"/>
      <c r="J35" s="47">
        <f t="shared" si="0"/>
        <v>330</v>
      </c>
      <c r="K35" s="46">
        <v>295</v>
      </c>
      <c r="L35" s="45">
        <v>18</v>
      </c>
      <c r="M35" s="79" t="e">
        <f t="shared" si="1"/>
        <v>#DIV/0!</v>
      </c>
      <c r="O35" s="57"/>
      <c r="P35" s="80"/>
      <c r="Q35" s="80" t="s">
        <v>77</v>
      </c>
      <c r="R35" s="59"/>
    </row>
    <row r="36" spans="1:18" ht="22.5" customHeight="1" x14ac:dyDescent="0.15">
      <c r="A36" s="84"/>
      <c r="B36" s="99" t="s">
        <v>78</v>
      </c>
      <c r="C36" s="73"/>
      <c r="D36" s="74"/>
      <c r="E36" s="75"/>
      <c r="F36" s="46">
        <v>600</v>
      </c>
      <c r="G36" s="44"/>
      <c r="H36" s="44"/>
      <c r="I36" s="44"/>
      <c r="J36" s="47">
        <f t="shared" si="0"/>
        <v>600</v>
      </c>
      <c r="K36" s="46">
        <v>527</v>
      </c>
      <c r="L36" s="45">
        <v>85</v>
      </c>
      <c r="M36" s="79" t="e">
        <f t="shared" si="1"/>
        <v>#DIV/0!</v>
      </c>
      <c r="O36" s="57"/>
      <c r="P36" s="80"/>
      <c r="Q36" s="80" t="s">
        <v>79</v>
      </c>
      <c r="R36" s="59"/>
    </row>
    <row r="37" spans="1:18" ht="22.5" customHeight="1" x14ac:dyDescent="0.15">
      <c r="A37" s="84"/>
      <c r="B37" s="99" t="s">
        <v>80</v>
      </c>
      <c r="C37" s="73"/>
      <c r="D37" s="74"/>
      <c r="E37" s="75"/>
      <c r="F37" s="46">
        <v>330</v>
      </c>
      <c r="G37" s="44"/>
      <c r="H37" s="44"/>
      <c r="I37" s="44"/>
      <c r="J37" s="47">
        <f t="shared" si="0"/>
        <v>330</v>
      </c>
      <c r="K37" s="46">
        <v>293</v>
      </c>
      <c r="L37" s="45">
        <v>40</v>
      </c>
      <c r="M37" s="79" t="e">
        <f t="shared" si="1"/>
        <v>#DIV/0!</v>
      </c>
      <c r="O37" s="57"/>
      <c r="P37" s="80"/>
      <c r="Q37" s="80" t="s">
        <v>81</v>
      </c>
      <c r="R37" s="59"/>
    </row>
    <row r="38" spans="1:18" ht="22.5" customHeight="1" x14ac:dyDescent="0.15">
      <c r="A38" s="84"/>
      <c r="B38" s="99" t="s">
        <v>82</v>
      </c>
      <c r="C38" s="73"/>
      <c r="D38" s="74"/>
      <c r="E38" s="75"/>
      <c r="F38" s="46">
        <v>330</v>
      </c>
      <c r="G38" s="44"/>
      <c r="H38" s="44"/>
      <c r="I38" s="44"/>
      <c r="J38" s="47">
        <f t="shared" si="0"/>
        <v>330</v>
      </c>
      <c r="K38" s="46">
        <v>283</v>
      </c>
      <c r="L38" s="45">
        <v>24</v>
      </c>
      <c r="M38" s="79" t="e">
        <f t="shared" si="1"/>
        <v>#DIV/0!</v>
      </c>
      <c r="O38" s="57"/>
      <c r="P38" s="80"/>
      <c r="Q38" s="80" t="s">
        <v>83</v>
      </c>
      <c r="R38" s="59"/>
    </row>
    <row r="39" spans="1:18" ht="22.5" customHeight="1" x14ac:dyDescent="0.15">
      <c r="A39" s="84"/>
      <c r="B39" s="100" t="s">
        <v>84</v>
      </c>
      <c r="C39" s="73"/>
      <c r="D39" s="74"/>
      <c r="E39" s="75"/>
      <c r="F39" s="46">
        <v>345</v>
      </c>
      <c r="G39" s="44"/>
      <c r="H39" s="44"/>
      <c r="I39" s="44"/>
      <c r="J39" s="47">
        <f t="shared" si="0"/>
        <v>345</v>
      </c>
      <c r="K39" s="46">
        <v>283</v>
      </c>
      <c r="L39" s="45">
        <v>64</v>
      </c>
      <c r="M39" s="79" t="e">
        <f t="shared" si="1"/>
        <v>#DIV/0!</v>
      </c>
      <c r="O39" s="57"/>
      <c r="P39" s="80"/>
      <c r="Q39" s="80" t="s">
        <v>85</v>
      </c>
      <c r="R39" s="59"/>
    </row>
    <row r="40" spans="1:18" ht="22.5" customHeight="1" x14ac:dyDescent="0.15">
      <c r="A40" s="84"/>
      <c r="B40" s="99" t="s">
        <v>86</v>
      </c>
      <c r="C40" s="73"/>
      <c r="D40" s="74"/>
      <c r="E40" s="75"/>
      <c r="F40" s="46">
        <v>700</v>
      </c>
      <c r="G40" s="44"/>
      <c r="H40" s="44"/>
      <c r="I40" s="44"/>
      <c r="J40" s="47">
        <f t="shared" si="0"/>
        <v>700</v>
      </c>
      <c r="K40" s="46">
        <v>623</v>
      </c>
      <c r="L40" s="45">
        <v>90</v>
      </c>
      <c r="M40" s="79" t="e">
        <f t="shared" si="1"/>
        <v>#DIV/0!</v>
      </c>
      <c r="O40" s="57"/>
      <c r="P40" s="80"/>
      <c r="Q40" s="80" t="s">
        <v>87</v>
      </c>
      <c r="R40" s="59"/>
    </row>
    <row r="41" spans="1:18" ht="22.5" customHeight="1" x14ac:dyDescent="0.15">
      <c r="A41" s="84"/>
      <c r="B41" s="99" t="s">
        <v>88</v>
      </c>
      <c r="C41" s="73"/>
      <c r="D41" s="74"/>
      <c r="E41" s="75"/>
      <c r="F41" s="46">
        <v>300</v>
      </c>
      <c r="G41" s="44"/>
      <c r="H41" s="44"/>
      <c r="I41" s="44"/>
      <c r="J41" s="47">
        <f t="shared" si="0"/>
        <v>300</v>
      </c>
      <c r="K41" s="46">
        <v>283</v>
      </c>
      <c r="L41" s="45">
        <v>22</v>
      </c>
      <c r="M41" s="79" t="e">
        <f t="shared" si="1"/>
        <v>#DIV/0!</v>
      </c>
      <c r="O41" s="57"/>
      <c r="P41" s="80"/>
      <c r="Q41" s="80" t="s">
        <v>89</v>
      </c>
      <c r="R41" s="59"/>
    </row>
    <row r="42" spans="1:18" ht="22.5" customHeight="1" x14ac:dyDescent="0.15">
      <c r="A42" s="86"/>
      <c r="B42" s="100" t="s">
        <v>90</v>
      </c>
      <c r="C42" s="73"/>
      <c r="D42" s="74"/>
      <c r="E42" s="75"/>
      <c r="F42" s="46">
        <v>330</v>
      </c>
      <c r="G42" s="44"/>
      <c r="H42" s="44"/>
      <c r="I42" s="44"/>
      <c r="J42" s="47">
        <f t="shared" si="0"/>
        <v>330</v>
      </c>
      <c r="K42" s="46">
        <v>287</v>
      </c>
      <c r="L42" s="45">
        <v>43</v>
      </c>
      <c r="M42" s="79" t="e">
        <f t="shared" si="1"/>
        <v>#DIV/0!</v>
      </c>
      <c r="O42" s="57"/>
      <c r="P42" s="80"/>
      <c r="Q42" s="80" t="s">
        <v>91</v>
      </c>
      <c r="R42" s="59"/>
    </row>
    <row r="43" spans="1:18" ht="22.5" customHeight="1" x14ac:dyDescent="0.15">
      <c r="A43" s="63" t="s">
        <v>92</v>
      </c>
      <c r="B43" s="98"/>
      <c r="C43" s="73"/>
      <c r="D43" s="74"/>
      <c r="E43" s="75"/>
      <c r="F43" s="46">
        <v>4710</v>
      </c>
      <c r="G43" s="44">
        <v>960</v>
      </c>
      <c r="H43" s="44">
        <v>50</v>
      </c>
      <c r="I43" s="44"/>
      <c r="J43" s="47">
        <f t="shared" si="0"/>
        <v>5720</v>
      </c>
      <c r="K43" s="46">
        <v>4728</v>
      </c>
      <c r="L43" s="45">
        <v>951</v>
      </c>
      <c r="M43" s="79" t="e">
        <f t="shared" si="1"/>
        <v>#DIV/0!</v>
      </c>
      <c r="O43" s="57"/>
      <c r="P43" s="80"/>
      <c r="Q43" s="80" t="s">
        <v>93</v>
      </c>
      <c r="R43" s="59"/>
    </row>
    <row r="44" spans="1:18" ht="22.5" customHeight="1" x14ac:dyDescent="0.15">
      <c r="A44" s="63" t="s">
        <v>94</v>
      </c>
      <c r="B44" s="98"/>
      <c r="C44" s="60"/>
      <c r="D44" s="61"/>
      <c r="E44" s="87"/>
      <c r="F44" s="46">
        <v>2190</v>
      </c>
      <c r="G44" s="44">
        <v>610</v>
      </c>
      <c r="H44" s="44">
        <v>0</v>
      </c>
      <c r="I44" s="44">
        <v>0</v>
      </c>
      <c r="J44" s="47">
        <f t="shared" si="0"/>
        <v>2800</v>
      </c>
      <c r="K44" s="46">
        <v>2265</v>
      </c>
      <c r="L44" s="45">
        <v>618</v>
      </c>
      <c r="M44" s="91" t="e">
        <f t="shared" si="1"/>
        <v>#DIV/0!</v>
      </c>
      <c r="O44" s="57"/>
      <c r="P44" s="80"/>
      <c r="Q44" s="80" t="s">
        <v>95</v>
      </c>
      <c r="R44" s="59"/>
    </row>
    <row r="45" spans="1:18" ht="22.5" customHeight="1" x14ac:dyDescent="0.15">
      <c r="A45" s="63" t="s">
        <v>96</v>
      </c>
      <c r="B45" s="98"/>
      <c r="C45" s="54">
        <v>1701745</v>
      </c>
      <c r="D45" s="55">
        <v>701731</v>
      </c>
      <c r="E45" s="101">
        <v>37806</v>
      </c>
      <c r="F45" s="46">
        <v>8500</v>
      </c>
      <c r="G45" s="44">
        <v>900</v>
      </c>
      <c r="H45" s="44">
        <v>600</v>
      </c>
      <c r="I45" s="44"/>
      <c r="J45" s="47">
        <f t="shared" si="0"/>
        <v>10000</v>
      </c>
      <c r="K45" s="46">
        <v>8700</v>
      </c>
      <c r="L45" s="45">
        <v>871</v>
      </c>
      <c r="M45" s="69">
        <f t="shared" si="1"/>
        <v>175.24801180618184</v>
      </c>
      <c r="O45" s="57">
        <f>SUM(F45:F46)</f>
        <v>8550</v>
      </c>
      <c r="P45" s="50" t="s">
        <v>97</v>
      </c>
      <c r="Q45" s="50"/>
      <c r="R45" s="59">
        <v>48788</v>
      </c>
    </row>
    <row r="46" spans="1:18" ht="22.5" customHeight="1" x14ac:dyDescent="0.15">
      <c r="A46" s="71"/>
      <c r="B46" s="102" t="s">
        <v>98</v>
      </c>
      <c r="C46" s="60"/>
      <c r="D46" s="61"/>
      <c r="E46" s="45">
        <v>3391</v>
      </c>
      <c r="F46" s="46">
        <v>50</v>
      </c>
      <c r="G46" s="44">
        <v>70</v>
      </c>
      <c r="H46" s="44"/>
      <c r="I46" s="44"/>
      <c r="J46" s="47">
        <f t="shared" si="0"/>
        <v>120</v>
      </c>
      <c r="K46" s="46">
        <v>49</v>
      </c>
      <c r="L46" s="45">
        <v>70</v>
      </c>
      <c r="M46" s="91" t="e">
        <f t="shared" si="1"/>
        <v>#DIV/0!</v>
      </c>
      <c r="O46" s="57"/>
      <c r="P46" s="80"/>
      <c r="Q46" s="103" t="s">
        <v>99</v>
      </c>
      <c r="R46" s="59"/>
    </row>
    <row r="47" spans="1:18" ht="22.5" customHeight="1" x14ac:dyDescent="0.15">
      <c r="A47" s="53" t="s">
        <v>100</v>
      </c>
      <c r="B47" s="92"/>
      <c r="C47" s="46">
        <v>2559476</v>
      </c>
      <c r="D47" s="44">
        <v>662069</v>
      </c>
      <c r="E47" s="45">
        <v>46603</v>
      </c>
      <c r="F47" s="46">
        <v>10500</v>
      </c>
      <c r="G47" s="44">
        <v>840</v>
      </c>
      <c r="H47" s="44">
        <v>525</v>
      </c>
      <c r="I47" s="44"/>
      <c r="J47" s="47">
        <f t="shared" si="0"/>
        <v>11865</v>
      </c>
      <c r="K47" s="46">
        <v>10860</v>
      </c>
      <c r="L47" s="45"/>
      <c r="M47" s="48">
        <f>(O47*1000)/R47</f>
        <v>210.97894229223598</v>
      </c>
      <c r="O47" s="49">
        <f>F47</f>
        <v>10500</v>
      </c>
      <c r="P47" s="58" t="s">
        <v>101</v>
      </c>
      <c r="Q47" s="58"/>
      <c r="R47" s="52">
        <v>49768</v>
      </c>
    </row>
    <row r="48" spans="1:18" ht="22.5" customHeight="1" x14ac:dyDescent="0.15">
      <c r="A48" s="53" t="s">
        <v>102</v>
      </c>
      <c r="B48" s="92"/>
      <c r="C48" s="46">
        <v>1452657</v>
      </c>
      <c r="D48" s="44">
        <v>117214</v>
      </c>
      <c r="E48" s="45">
        <v>71472</v>
      </c>
      <c r="F48" s="46">
        <v>9600</v>
      </c>
      <c r="G48" s="44">
        <v>1426</v>
      </c>
      <c r="H48" s="44">
        <v>0</v>
      </c>
      <c r="I48" s="44">
        <v>0</v>
      </c>
      <c r="J48" s="47">
        <f t="shared" si="0"/>
        <v>11026</v>
      </c>
      <c r="K48" s="46">
        <v>10100</v>
      </c>
      <c r="L48" s="45">
        <v>1362</v>
      </c>
      <c r="M48" s="48">
        <f>(O48*1000)/R48</f>
        <v>231.29743404409106</v>
      </c>
      <c r="O48" s="49">
        <f>F48</f>
        <v>9600</v>
      </c>
      <c r="P48" s="58" t="s">
        <v>103</v>
      </c>
      <c r="Q48" s="58"/>
      <c r="R48" s="52">
        <v>41505</v>
      </c>
    </row>
    <row r="49" spans="1:18" ht="22.5" customHeight="1" x14ac:dyDescent="0.15">
      <c r="A49" s="104" t="s">
        <v>104</v>
      </c>
      <c r="B49" s="105"/>
      <c r="C49" s="54">
        <v>3318140</v>
      </c>
      <c r="D49" s="55">
        <v>845139</v>
      </c>
      <c r="E49" s="45">
        <v>113791</v>
      </c>
      <c r="F49" s="46">
        <v>8999</v>
      </c>
      <c r="G49" s="44">
        <v>1600</v>
      </c>
      <c r="H49" s="44">
        <v>500</v>
      </c>
      <c r="I49" s="44">
        <v>3010</v>
      </c>
      <c r="J49" s="47">
        <f t="shared" si="0"/>
        <v>14109</v>
      </c>
      <c r="K49" s="46">
        <v>8446</v>
      </c>
      <c r="L49" s="45">
        <v>2021</v>
      </c>
      <c r="M49" s="69">
        <f t="shared" ref="M49:M57" si="2">(O49*1000)/R49</f>
        <v>172.37554153112774</v>
      </c>
      <c r="O49" s="57">
        <f>SUM(F49:F50)</f>
        <v>11499</v>
      </c>
      <c r="P49" s="58" t="s">
        <v>105</v>
      </c>
      <c r="Q49" s="58"/>
      <c r="R49" s="59">
        <v>66709</v>
      </c>
    </row>
    <row r="50" spans="1:18" ht="22.5" customHeight="1" x14ac:dyDescent="0.15">
      <c r="A50" s="104" t="s">
        <v>106</v>
      </c>
      <c r="B50" s="64"/>
      <c r="C50" s="60"/>
      <c r="D50" s="61"/>
      <c r="E50" s="106">
        <v>113791</v>
      </c>
      <c r="F50" s="46">
        <v>2500</v>
      </c>
      <c r="G50" s="44">
        <v>330</v>
      </c>
      <c r="H50" s="44">
        <v>170</v>
      </c>
      <c r="I50" s="44"/>
      <c r="J50" s="107">
        <f t="shared" si="0"/>
        <v>3000</v>
      </c>
      <c r="K50" s="46">
        <v>2503</v>
      </c>
      <c r="L50" s="45">
        <v>246</v>
      </c>
      <c r="M50" s="91" t="e">
        <f t="shared" si="2"/>
        <v>#DIV/0!</v>
      </c>
      <c r="O50" s="57"/>
      <c r="P50" s="58" t="s">
        <v>107</v>
      </c>
      <c r="Q50" s="108"/>
      <c r="R50" s="59"/>
    </row>
    <row r="51" spans="1:18" ht="22.5" customHeight="1" x14ac:dyDescent="0.15">
      <c r="A51" s="63" t="s">
        <v>108</v>
      </c>
      <c r="B51" s="98"/>
      <c r="C51" s="54">
        <v>2759893</v>
      </c>
      <c r="D51" s="55">
        <v>1802172</v>
      </c>
      <c r="E51" s="65">
        <v>17884</v>
      </c>
      <c r="F51" s="54">
        <v>8930</v>
      </c>
      <c r="G51" s="55">
        <v>1370</v>
      </c>
      <c r="H51" s="55">
        <v>400</v>
      </c>
      <c r="I51" s="55">
        <v>200</v>
      </c>
      <c r="J51" s="109">
        <f t="shared" si="0"/>
        <v>10900</v>
      </c>
      <c r="K51" s="54">
        <v>10060</v>
      </c>
      <c r="L51" s="65">
        <v>1700</v>
      </c>
      <c r="M51" s="69">
        <f t="shared" si="2"/>
        <v>278.09784808943976</v>
      </c>
      <c r="O51" s="57">
        <f>F51</f>
        <v>8930</v>
      </c>
      <c r="P51" s="50" t="s">
        <v>109</v>
      </c>
      <c r="Q51" s="50"/>
      <c r="R51" s="59">
        <v>32111</v>
      </c>
    </row>
    <row r="52" spans="1:18" ht="22.5" customHeight="1" x14ac:dyDescent="0.15">
      <c r="A52" s="71"/>
      <c r="B52" s="100" t="s">
        <v>110</v>
      </c>
      <c r="C52" s="73"/>
      <c r="D52" s="74"/>
      <c r="E52" s="75"/>
      <c r="F52" s="73"/>
      <c r="G52" s="74"/>
      <c r="H52" s="74"/>
      <c r="I52" s="74"/>
      <c r="J52" s="110">
        <f t="shared" si="0"/>
        <v>0</v>
      </c>
      <c r="K52" s="73"/>
      <c r="L52" s="75"/>
      <c r="M52" s="79" t="e">
        <f t="shared" si="2"/>
        <v>#DIV/0!</v>
      </c>
      <c r="O52" s="57">
        <f>F52</f>
        <v>0</v>
      </c>
      <c r="P52" s="80"/>
      <c r="Q52" s="103" t="s">
        <v>111</v>
      </c>
      <c r="R52" s="59"/>
    </row>
    <row r="53" spans="1:18" ht="22.5" customHeight="1" x14ac:dyDescent="0.15">
      <c r="A53" s="71"/>
      <c r="B53" s="102" t="s">
        <v>112</v>
      </c>
      <c r="C53" s="60"/>
      <c r="D53" s="61"/>
      <c r="E53" s="87"/>
      <c r="F53" s="60"/>
      <c r="G53" s="61"/>
      <c r="H53" s="61"/>
      <c r="I53" s="61"/>
      <c r="J53" s="111">
        <f t="shared" si="0"/>
        <v>0</v>
      </c>
      <c r="K53" s="60"/>
      <c r="L53" s="87"/>
      <c r="M53" s="91" t="e">
        <f t="shared" si="2"/>
        <v>#DIV/0!</v>
      </c>
      <c r="O53" s="57">
        <f>F53</f>
        <v>0</v>
      </c>
      <c r="P53" s="80"/>
      <c r="Q53" s="103" t="s">
        <v>113</v>
      </c>
      <c r="R53" s="59"/>
    </row>
    <row r="54" spans="1:18" ht="22.5" customHeight="1" x14ac:dyDescent="0.15">
      <c r="A54" s="63" t="s">
        <v>114</v>
      </c>
      <c r="B54" s="112"/>
      <c r="C54" s="54">
        <v>2974377</v>
      </c>
      <c r="D54" s="55">
        <v>483259</v>
      </c>
      <c r="E54" s="65">
        <v>118656</v>
      </c>
      <c r="F54" s="46">
        <v>8164</v>
      </c>
      <c r="G54" s="44">
        <v>879</v>
      </c>
      <c r="H54" s="113">
        <v>180</v>
      </c>
      <c r="I54" s="113">
        <v>153</v>
      </c>
      <c r="J54" s="114">
        <f t="shared" si="0"/>
        <v>9376</v>
      </c>
      <c r="K54" s="46">
        <v>8819</v>
      </c>
      <c r="L54" s="45">
        <v>854</v>
      </c>
      <c r="M54" s="69">
        <f t="shared" si="2"/>
        <v>218.87927792403158</v>
      </c>
      <c r="O54" s="57">
        <f>SUM(F54:F57)</f>
        <v>9312</v>
      </c>
      <c r="P54" s="50" t="s">
        <v>115</v>
      </c>
      <c r="Q54" s="50"/>
      <c r="R54" s="59">
        <v>42544</v>
      </c>
    </row>
    <row r="55" spans="1:18" ht="22.5" customHeight="1" x14ac:dyDescent="0.15">
      <c r="A55" s="84"/>
      <c r="B55" s="115" t="s">
        <v>116</v>
      </c>
      <c r="C55" s="73"/>
      <c r="D55" s="74"/>
      <c r="E55" s="75"/>
      <c r="F55" s="116">
        <v>195</v>
      </c>
      <c r="G55" s="44">
        <v>24</v>
      </c>
      <c r="H55" s="117"/>
      <c r="I55" s="117"/>
      <c r="J55" s="118">
        <f t="shared" si="0"/>
        <v>219</v>
      </c>
      <c r="K55" s="116">
        <v>201</v>
      </c>
      <c r="L55" s="119">
        <v>27</v>
      </c>
      <c r="M55" s="79" t="e">
        <f t="shared" si="2"/>
        <v>#DIV/0!</v>
      </c>
      <c r="O55" s="57"/>
      <c r="P55" s="80"/>
      <c r="Q55" s="103" t="s">
        <v>117</v>
      </c>
      <c r="R55" s="59"/>
    </row>
    <row r="56" spans="1:18" ht="22.5" customHeight="1" x14ac:dyDescent="0.15">
      <c r="A56" s="84"/>
      <c r="B56" s="120" t="s">
        <v>118</v>
      </c>
      <c r="C56" s="73"/>
      <c r="D56" s="74"/>
      <c r="E56" s="75"/>
      <c r="F56" s="121">
        <v>195</v>
      </c>
      <c r="G56" s="122">
        <v>24</v>
      </c>
      <c r="H56" s="117"/>
      <c r="I56" s="117"/>
      <c r="J56" s="118">
        <f t="shared" si="0"/>
        <v>219</v>
      </c>
      <c r="K56" s="121">
        <v>200</v>
      </c>
      <c r="L56" s="101">
        <v>27</v>
      </c>
      <c r="M56" s="79" t="e">
        <f t="shared" si="2"/>
        <v>#DIV/0!</v>
      </c>
      <c r="O56" s="57"/>
      <c r="P56" s="80"/>
      <c r="Q56" s="103" t="s">
        <v>119</v>
      </c>
      <c r="R56" s="59"/>
    </row>
    <row r="57" spans="1:18" ht="22.5" customHeight="1" x14ac:dyDescent="0.15">
      <c r="A57" s="86"/>
      <c r="B57" s="120" t="s">
        <v>120</v>
      </c>
      <c r="C57" s="60"/>
      <c r="D57" s="61"/>
      <c r="E57" s="87"/>
      <c r="F57" s="46">
        <v>758</v>
      </c>
      <c r="G57" s="44">
        <v>74</v>
      </c>
      <c r="H57" s="117"/>
      <c r="I57" s="117"/>
      <c r="J57" s="118">
        <f t="shared" si="0"/>
        <v>832</v>
      </c>
      <c r="K57" s="46">
        <v>801</v>
      </c>
      <c r="L57" s="45">
        <v>76</v>
      </c>
      <c r="M57" s="91" t="e">
        <f t="shared" si="2"/>
        <v>#DIV/0!</v>
      </c>
      <c r="O57" s="57"/>
      <c r="P57" s="80"/>
      <c r="Q57" s="80" t="s">
        <v>121</v>
      </c>
      <c r="R57" s="59"/>
    </row>
    <row r="58" spans="1:18" ht="22.5" customHeight="1" x14ac:dyDescent="0.15">
      <c r="A58" s="41" t="s">
        <v>122</v>
      </c>
      <c r="B58" s="112"/>
      <c r="C58" s="46">
        <v>1517707</v>
      </c>
      <c r="D58" s="44">
        <v>389806</v>
      </c>
      <c r="E58" s="45">
        <v>33904</v>
      </c>
      <c r="F58" s="46">
        <v>7119</v>
      </c>
      <c r="G58" s="44">
        <v>682</v>
      </c>
      <c r="H58" s="44">
        <v>200</v>
      </c>
      <c r="I58" s="44">
        <v>332</v>
      </c>
      <c r="J58" s="47">
        <f t="shared" si="0"/>
        <v>8333</v>
      </c>
      <c r="K58" s="46">
        <v>7131</v>
      </c>
      <c r="L58" s="45">
        <v>911</v>
      </c>
      <c r="M58" s="48">
        <f>(O58*1000)/R58</f>
        <v>268.68206521739131</v>
      </c>
      <c r="O58" s="49">
        <f>F58</f>
        <v>7119</v>
      </c>
      <c r="P58" s="50" t="s">
        <v>123</v>
      </c>
      <c r="Q58" s="51"/>
      <c r="R58" s="52">
        <v>26496</v>
      </c>
    </row>
    <row r="59" spans="1:18" ht="22.5" customHeight="1" x14ac:dyDescent="0.15">
      <c r="A59" s="41" t="s">
        <v>124</v>
      </c>
      <c r="B59" s="112"/>
      <c r="C59" s="46">
        <v>1307337</v>
      </c>
      <c r="D59" s="44">
        <v>276947</v>
      </c>
      <c r="E59" s="45">
        <v>14300</v>
      </c>
      <c r="F59" s="46">
        <v>3833</v>
      </c>
      <c r="G59" s="44">
        <v>558</v>
      </c>
      <c r="H59" s="44">
        <v>50</v>
      </c>
      <c r="I59" s="44"/>
      <c r="J59" s="47">
        <f t="shared" si="0"/>
        <v>4441</v>
      </c>
      <c r="K59" s="46"/>
      <c r="L59" s="45"/>
      <c r="M59" s="48">
        <f t="shared" ref="M59:M122" si="3">(O59*1000)/R59</f>
        <v>192.23632077837405</v>
      </c>
      <c r="O59" s="49">
        <f>F59</f>
        <v>3833</v>
      </c>
      <c r="P59" s="50" t="s">
        <v>125</v>
      </c>
      <c r="Q59" s="51"/>
      <c r="R59" s="52">
        <v>19939</v>
      </c>
    </row>
    <row r="60" spans="1:18" ht="22.5" customHeight="1" x14ac:dyDescent="0.15">
      <c r="A60" s="41" t="s">
        <v>126</v>
      </c>
      <c r="B60" s="42"/>
      <c r="C60" s="46">
        <v>2350016</v>
      </c>
      <c r="D60" s="44">
        <v>808554</v>
      </c>
      <c r="E60" s="45">
        <v>70198</v>
      </c>
      <c r="F60" s="46">
        <v>9000</v>
      </c>
      <c r="G60" s="44">
        <v>1299</v>
      </c>
      <c r="H60" s="44">
        <v>0</v>
      </c>
      <c r="I60" s="44">
        <v>0</v>
      </c>
      <c r="J60" s="47">
        <f t="shared" si="0"/>
        <v>10299</v>
      </c>
      <c r="K60" s="46">
        <v>8999</v>
      </c>
      <c r="L60" s="45">
        <v>1289</v>
      </c>
      <c r="M60" s="48">
        <f t="shared" si="3"/>
        <v>162.21184867436872</v>
      </c>
      <c r="O60" s="49">
        <f>F60</f>
        <v>9000</v>
      </c>
      <c r="P60" s="50" t="s">
        <v>127</v>
      </c>
      <c r="Q60" s="51"/>
      <c r="R60" s="52">
        <v>55483</v>
      </c>
    </row>
    <row r="61" spans="1:18" ht="22.5" customHeight="1" x14ac:dyDescent="0.15">
      <c r="A61" s="63" t="s">
        <v>128</v>
      </c>
      <c r="B61" s="42"/>
      <c r="C61" s="54">
        <v>4214150</v>
      </c>
      <c r="D61" s="55">
        <v>965941</v>
      </c>
      <c r="E61" s="65">
        <v>78053</v>
      </c>
      <c r="F61" s="54">
        <v>30060</v>
      </c>
      <c r="G61" s="55">
        <v>5848</v>
      </c>
      <c r="H61" s="55">
        <v>1940</v>
      </c>
      <c r="I61" s="55">
        <v>0</v>
      </c>
      <c r="J61" s="109">
        <f t="shared" si="0"/>
        <v>37848</v>
      </c>
      <c r="K61" s="54">
        <v>28091</v>
      </c>
      <c r="L61" s="65">
        <v>4815</v>
      </c>
      <c r="M61" s="123">
        <f t="shared" si="3"/>
        <v>450.88421905233315</v>
      </c>
      <c r="O61" s="59">
        <f>F61</f>
        <v>30060</v>
      </c>
      <c r="P61" s="50" t="s">
        <v>129</v>
      </c>
      <c r="Q61" s="51"/>
      <c r="R61" s="59">
        <v>66669</v>
      </c>
    </row>
    <row r="62" spans="1:18" ht="22.5" customHeight="1" x14ac:dyDescent="0.15">
      <c r="A62" s="124"/>
      <c r="B62" s="125" t="s">
        <v>130</v>
      </c>
      <c r="C62" s="73"/>
      <c r="D62" s="74"/>
      <c r="E62" s="75"/>
      <c r="F62" s="73"/>
      <c r="G62" s="74"/>
      <c r="H62" s="74"/>
      <c r="I62" s="74"/>
      <c r="J62" s="110">
        <f t="shared" si="0"/>
        <v>0</v>
      </c>
      <c r="K62" s="73"/>
      <c r="L62" s="75"/>
      <c r="M62" s="126" t="e">
        <f t="shared" si="3"/>
        <v>#DIV/0!</v>
      </c>
      <c r="O62" s="59"/>
      <c r="P62" s="127"/>
      <c r="Q62" s="80" t="s">
        <v>131</v>
      </c>
      <c r="R62" s="59"/>
    </row>
    <row r="63" spans="1:18" ht="22.5" customHeight="1" x14ac:dyDescent="0.15">
      <c r="A63" s="128"/>
      <c r="B63" s="102" t="s">
        <v>132</v>
      </c>
      <c r="C63" s="73"/>
      <c r="D63" s="74"/>
      <c r="E63" s="75"/>
      <c r="F63" s="73"/>
      <c r="G63" s="74"/>
      <c r="H63" s="74"/>
      <c r="I63" s="74"/>
      <c r="J63" s="110">
        <f t="shared" si="0"/>
        <v>0</v>
      </c>
      <c r="K63" s="73"/>
      <c r="L63" s="75"/>
      <c r="M63" s="126" t="e">
        <f t="shared" si="3"/>
        <v>#DIV/0!</v>
      </c>
      <c r="O63" s="59"/>
      <c r="P63" s="127"/>
      <c r="Q63" s="80" t="s">
        <v>133</v>
      </c>
      <c r="R63" s="59"/>
    </row>
    <row r="64" spans="1:18" ht="22.5" customHeight="1" x14ac:dyDescent="0.15">
      <c r="A64" s="84"/>
      <c r="B64" s="102" t="s">
        <v>134</v>
      </c>
      <c r="C64" s="73"/>
      <c r="D64" s="74"/>
      <c r="E64" s="75"/>
      <c r="F64" s="73"/>
      <c r="G64" s="74"/>
      <c r="H64" s="74"/>
      <c r="I64" s="74"/>
      <c r="J64" s="110">
        <f t="shared" si="0"/>
        <v>0</v>
      </c>
      <c r="K64" s="73"/>
      <c r="L64" s="75"/>
      <c r="M64" s="126" t="e">
        <f t="shared" si="3"/>
        <v>#DIV/0!</v>
      </c>
      <c r="O64" s="59"/>
      <c r="P64" s="80"/>
      <c r="Q64" s="80" t="s">
        <v>135</v>
      </c>
      <c r="R64" s="59"/>
    </row>
    <row r="65" spans="1:18" ht="22.5" customHeight="1" x14ac:dyDescent="0.15">
      <c r="A65" s="71"/>
      <c r="B65" s="102" t="s">
        <v>136</v>
      </c>
      <c r="C65" s="73"/>
      <c r="D65" s="74"/>
      <c r="E65" s="75"/>
      <c r="F65" s="73"/>
      <c r="G65" s="74"/>
      <c r="H65" s="74"/>
      <c r="I65" s="74"/>
      <c r="J65" s="110">
        <f t="shared" si="0"/>
        <v>0</v>
      </c>
      <c r="K65" s="73"/>
      <c r="L65" s="75"/>
      <c r="M65" s="126" t="e">
        <f t="shared" si="3"/>
        <v>#DIV/0!</v>
      </c>
      <c r="O65" s="59"/>
      <c r="P65" s="80"/>
      <c r="Q65" s="80" t="s">
        <v>137</v>
      </c>
      <c r="R65" s="59"/>
    </row>
    <row r="66" spans="1:18" ht="22.5" customHeight="1" x14ac:dyDescent="0.15">
      <c r="A66" s="71"/>
      <c r="B66" s="102" t="s">
        <v>138</v>
      </c>
      <c r="C66" s="73"/>
      <c r="D66" s="74"/>
      <c r="E66" s="75"/>
      <c r="F66" s="73"/>
      <c r="G66" s="74"/>
      <c r="H66" s="74"/>
      <c r="I66" s="74"/>
      <c r="J66" s="110">
        <f t="shared" si="0"/>
        <v>0</v>
      </c>
      <c r="K66" s="73"/>
      <c r="L66" s="75"/>
      <c r="M66" s="126" t="e">
        <f t="shared" si="3"/>
        <v>#DIV/0!</v>
      </c>
      <c r="O66" s="59"/>
      <c r="P66" s="80"/>
      <c r="Q66" s="80" t="s">
        <v>139</v>
      </c>
      <c r="R66" s="59"/>
    </row>
    <row r="67" spans="1:18" ht="22.5" customHeight="1" x14ac:dyDescent="0.15">
      <c r="A67" s="71"/>
      <c r="B67" s="100" t="s">
        <v>140</v>
      </c>
      <c r="C67" s="73"/>
      <c r="D67" s="74"/>
      <c r="E67" s="75"/>
      <c r="F67" s="73"/>
      <c r="G67" s="74"/>
      <c r="H67" s="74"/>
      <c r="I67" s="74"/>
      <c r="J67" s="110">
        <f t="shared" si="0"/>
        <v>0</v>
      </c>
      <c r="K67" s="73"/>
      <c r="L67" s="75"/>
      <c r="M67" s="126" t="e">
        <f t="shared" si="3"/>
        <v>#DIV/0!</v>
      </c>
      <c r="O67" s="59"/>
      <c r="P67" s="80"/>
      <c r="Q67" s="80" t="s">
        <v>141</v>
      </c>
      <c r="R67" s="59"/>
    </row>
    <row r="68" spans="1:18" ht="22.5" customHeight="1" x14ac:dyDescent="0.15">
      <c r="A68" s="71"/>
      <c r="B68" s="102" t="s">
        <v>142</v>
      </c>
      <c r="C68" s="73"/>
      <c r="D68" s="74"/>
      <c r="E68" s="75"/>
      <c r="F68" s="73"/>
      <c r="G68" s="74"/>
      <c r="H68" s="74"/>
      <c r="I68" s="74"/>
      <c r="J68" s="110">
        <f t="shared" si="0"/>
        <v>0</v>
      </c>
      <c r="K68" s="73"/>
      <c r="L68" s="75"/>
      <c r="M68" s="126" t="e">
        <f t="shared" si="3"/>
        <v>#DIV/0!</v>
      </c>
      <c r="O68" s="59"/>
      <c r="P68" s="80"/>
      <c r="Q68" s="80" t="s">
        <v>143</v>
      </c>
      <c r="R68" s="59"/>
    </row>
    <row r="69" spans="1:18" ht="22.5" customHeight="1" x14ac:dyDescent="0.15">
      <c r="A69" s="71"/>
      <c r="B69" s="102" t="s">
        <v>144</v>
      </c>
      <c r="C69" s="60"/>
      <c r="D69" s="61"/>
      <c r="E69" s="87"/>
      <c r="F69" s="60"/>
      <c r="G69" s="61"/>
      <c r="H69" s="61"/>
      <c r="I69" s="61"/>
      <c r="J69" s="111">
        <f t="shared" si="0"/>
        <v>0</v>
      </c>
      <c r="K69" s="60"/>
      <c r="L69" s="87"/>
      <c r="M69" s="129" t="e">
        <f t="shared" si="3"/>
        <v>#DIV/0!</v>
      </c>
      <c r="O69" s="59"/>
      <c r="P69" s="80"/>
      <c r="Q69" s="80" t="s">
        <v>145</v>
      </c>
      <c r="R69" s="59"/>
    </row>
    <row r="70" spans="1:18" ht="22.5" customHeight="1" x14ac:dyDescent="0.15">
      <c r="A70" s="63" t="s">
        <v>146</v>
      </c>
      <c r="B70" s="112"/>
      <c r="C70" s="54">
        <v>7214038</v>
      </c>
      <c r="D70" s="55">
        <v>1768939</v>
      </c>
      <c r="E70" s="65">
        <v>167033</v>
      </c>
      <c r="F70" s="54">
        <v>20800</v>
      </c>
      <c r="G70" s="55">
        <v>2948</v>
      </c>
      <c r="H70" s="55">
        <v>200</v>
      </c>
      <c r="I70" s="55">
        <v>600</v>
      </c>
      <c r="J70" s="109">
        <f t="shared" si="0"/>
        <v>24548</v>
      </c>
      <c r="K70" s="54">
        <v>20996</v>
      </c>
      <c r="L70" s="65">
        <v>2903</v>
      </c>
      <c r="M70" s="69">
        <f t="shared" si="3"/>
        <v>211.26832092470519</v>
      </c>
      <c r="O70" s="57">
        <f>F70</f>
        <v>20800</v>
      </c>
      <c r="P70" s="50" t="s">
        <v>147</v>
      </c>
      <c r="Q70" s="51"/>
      <c r="R70" s="59">
        <v>98453</v>
      </c>
    </row>
    <row r="71" spans="1:18" ht="22.5" customHeight="1" x14ac:dyDescent="0.15">
      <c r="A71" s="86"/>
      <c r="B71" s="120" t="s">
        <v>148</v>
      </c>
      <c r="C71" s="73"/>
      <c r="D71" s="74"/>
      <c r="E71" s="75"/>
      <c r="F71" s="73"/>
      <c r="G71" s="74"/>
      <c r="H71" s="74"/>
      <c r="I71" s="74"/>
      <c r="J71" s="110">
        <f t="shared" si="0"/>
        <v>0</v>
      </c>
      <c r="K71" s="73"/>
      <c r="L71" s="75"/>
      <c r="M71" s="79" t="e">
        <f t="shared" si="3"/>
        <v>#DIV/0!</v>
      </c>
      <c r="O71" s="57">
        <f>F71</f>
        <v>0</v>
      </c>
      <c r="P71" s="80"/>
      <c r="Q71" s="130" t="s">
        <v>149</v>
      </c>
      <c r="R71" s="59"/>
    </row>
    <row r="72" spans="1:18" ht="22.5" customHeight="1" x14ac:dyDescent="0.15">
      <c r="A72" s="41" t="s">
        <v>150</v>
      </c>
      <c r="B72" s="112"/>
      <c r="C72" s="73"/>
      <c r="D72" s="74"/>
      <c r="E72" s="75"/>
      <c r="F72" s="73"/>
      <c r="G72" s="74"/>
      <c r="H72" s="74"/>
      <c r="I72" s="74"/>
      <c r="J72" s="110">
        <f t="shared" si="0"/>
        <v>0</v>
      </c>
      <c r="K72" s="73"/>
      <c r="L72" s="75"/>
      <c r="M72" s="79" t="e">
        <f t="shared" si="3"/>
        <v>#DIV/0!</v>
      </c>
      <c r="O72" s="57">
        <f>F72</f>
        <v>0</v>
      </c>
      <c r="P72" s="50" t="s">
        <v>151</v>
      </c>
      <c r="Q72" s="51"/>
      <c r="R72" s="59"/>
    </row>
    <row r="73" spans="1:18" ht="22.5" customHeight="1" x14ac:dyDescent="0.15">
      <c r="A73" s="41" t="s">
        <v>152</v>
      </c>
      <c r="B73" s="112"/>
      <c r="C73" s="73"/>
      <c r="D73" s="74"/>
      <c r="E73" s="75"/>
      <c r="F73" s="73"/>
      <c r="G73" s="74"/>
      <c r="H73" s="74"/>
      <c r="I73" s="74"/>
      <c r="J73" s="110">
        <f t="shared" si="0"/>
        <v>0</v>
      </c>
      <c r="K73" s="73"/>
      <c r="L73" s="75"/>
      <c r="M73" s="79" t="e">
        <f t="shared" si="3"/>
        <v>#DIV/0!</v>
      </c>
      <c r="O73" s="57">
        <f>F73</f>
        <v>0</v>
      </c>
      <c r="P73" s="50" t="s">
        <v>153</v>
      </c>
      <c r="Q73" s="51"/>
      <c r="R73" s="59"/>
    </row>
    <row r="74" spans="1:18" ht="22.5" customHeight="1" x14ac:dyDescent="0.15">
      <c r="A74" s="41" t="s">
        <v>154</v>
      </c>
      <c r="B74" s="112"/>
      <c r="C74" s="60"/>
      <c r="D74" s="61"/>
      <c r="E74" s="87"/>
      <c r="F74" s="60"/>
      <c r="G74" s="61"/>
      <c r="H74" s="61"/>
      <c r="I74" s="61"/>
      <c r="J74" s="111">
        <f t="shared" si="0"/>
        <v>0</v>
      </c>
      <c r="K74" s="60"/>
      <c r="L74" s="87"/>
      <c r="M74" s="91" t="e">
        <f t="shared" si="3"/>
        <v>#DIV/0!</v>
      </c>
      <c r="O74" s="57">
        <f>F74</f>
        <v>0</v>
      </c>
      <c r="P74" s="50" t="s">
        <v>155</v>
      </c>
      <c r="Q74" s="51"/>
      <c r="R74" s="59"/>
    </row>
    <row r="75" spans="1:18" ht="22.5" customHeight="1" x14ac:dyDescent="0.15">
      <c r="A75" s="131" t="s">
        <v>156</v>
      </c>
      <c r="B75" s="132"/>
      <c r="C75" s="54">
        <v>2188797</v>
      </c>
      <c r="D75" s="55">
        <v>675574</v>
      </c>
      <c r="E75" s="65">
        <v>55696</v>
      </c>
      <c r="F75" s="54">
        <v>5850</v>
      </c>
      <c r="G75" s="55">
        <v>849</v>
      </c>
      <c r="H75" s="55">
        <v>500</v>
      </c>
      <c r="I75" s="55">
        <v>32575</v>
      </c>
      <c r="J75" s="109">
        <f t="shared" si="0"/>
        <v>39774</v>
      </c>
      <c r="K75" s="54">
        <v>5530</v>
      </c>
      <c r="L75" s="65">
        <v>746</v>
      </c>
      <c r="M75" s="69">
        <f t="shared" si="3"/>
        <v>180.45670725537153</v>
      </c>
      <c r="O75" s="57">
        <f>SUM(F75:F77)</f>
        <v>10700</v>
      </c>
      <c r="P75" s="50" t="s">
        <v>157</v>
      </c>
      <c r="Q75" s="51"/>
      <c r="R75" s="59">
        <v>59294</v>
      </c>
    </row>
    <row r="76" spans="1:18" ht="22.5" customHeight="1" x14ac:dyDescent="0.15">
      <c r="A76" s="86"/>
      <c r="B76" s="133" t="s">
        <v>158</v>
      </c>
      <c r="C76" s="73"/>
      <c r="D76" s="74"/>
      <c r="E76" s="75"/>
      <c r="F76" s="60"/>
      <c r="G76" s="61"/>
      <c r="H76" s="61"/>
      <c r="I76" s="61"/>
      <c r="J76" s="111"/>
      <c r="K76" s="60"/>
      <c r="L76" s="87"/>
      <c r="M76" s="79" t="e">
        <f t="shared" si="3"/>
        <v>#DIV/0!</v>
      </c>
      <c r="O76" s="57"/>
      <c r="P76" s="80"/>
      <c r="Q76" s="130" t="s">
        <v>159</v>
      </c>
      <c r="R76" s="59"/>
    </row>
    <row r="77" spans="1:18" ht="22.5" customHeight="1" x14ac:dyDescent="0.15">
      <c r="A77" s="41" t="s">
        <v>160</v>
      </c>
      <c r="B77" s="42"/>
      <c r="C77" s="60"/>
      <c r="D77" s="61"/>
      <c r="E77" s="87"/>
      <c r="F77" s="46">
        <v>4850</v>
      </c>
      <c r="G77" s="44">
        <v>710</v>
      </c>
      <c r="H77" s="44">
        <v>500</v>
      </c>
      <c r="I77" s="44">
        <v>10051</v>
      </c>
      <c r="J77" s="47">
        <f t="shared" si="0"/>
        <v>16111</v>
      </c>
      <c r="K77" s="46">
        <v>5530</v>
      </c>
      <c r="L77" s="45">
        <v>657</v>
      </c>
      <c r="M77" s="91" t="e">
        <f t="shared" si="3"/>
        <v>#DIV/0!</v>
      </c>
      <c r="O77" s="57"/>
      <c r="P77" s="50" t="s">
        <v>161</v>
      </c>
      <c r="Q77" s="51"/>
      <c r="R77" s="59"/>
    </row>
    <row r="78" spans="1:18" ht="22.5" customHeight="1" x14ac:dyDescent="0.15">
      <c r="A78" s="41" t="s">
        <v>162</v>
      </c>
      <c r="B78" s="42"/>
      <c r="C78" s="46">
        <v>905946</v>
      </c>
      <c r="D78" s="44">
        <v>237933</v>
      </c>
      <c r="E78" s="45">
        <v>72248</v>
      </c>
      <c r="F78" s="46">
        <v>6700</v>
      </c>
      <c r="G78" s="44">
        <v>978</v>
      </c>
      <c r="H78" s="44">
        <v>0</v>
      </c>
      <c r="I78" s="44">
        <v>0</v>
      </c>
      <c r="J78" s="47">
        <f t="shared" si="0"/>
        <v>7678</v>
      </c>
      <c r="K78" s="46">
        <v>9479</v>
      </c>
      <c r="L78" s="45">
        <v>935</v>
      </c>
      <c r="M78" s="48">
        <f t="shared" si="3"/>
        <v>227.36527758924936</v>
      </c>
      <c r="O78" s="49">
        <f t="shared" ref="O78:O123" si="4">F78</f>
        <v>6700</v>
      </c>
      <c r="P78" s="50" t="s">
        <v>163</v>
      </c>
      <c r="Q78" s="51"/>
      <c r="R78" s="134">
        <v>29468</v>
      </c>
    </row>
    <row r="79" spans="1:18" ht="22.5" customHeight="1" x14ac:dyDescent="0.15">
      <c r="A79" s="63" t="s">
        <v>164</v>
      </c>
      <c r="B79" s="112"/>
      <c r="C79" s="54">
        <v>3537583</v>
      </c>
      <c r="D79" s="55">
        <v>943609</v>
      </c>
      <c r="E79" s="65">
        <v>159232</v>
      </c>
      <c r="F79" s="54">
        <v>24120</v>
      </c>
      <c r="G79" s="55">
        <v>5038</v>
      </c>
      <c r="H79" s="55" t="s">
        <v>165</v>
      </c>
      <c r="I79" s="55"/>
      <c r="J79" s="109">
        <f t="shared" si="0"/>
        <v>29158</v>
      </c>
      <c r="K79" s="54">
        <v>39614</v>
      </c>
      <c r="L79" s="65">
        <v>5054</v>
      </c>
      <c r="M79" s="69">
        <f t="shared" si="3"/>
        <v>255.56803492339316</v>
      </c>
      <c r="O79" s="57">
        <f t="shared" si="4"/>
        <v>24120</v>
      </c>
      <c r="P79" s="50" t="s">
        <v>166</v>
      </c>
      <c r="Q79" s="51"/>
      <c r="R79" s="59">
        <v>94378</v>
      </c>
    </row>
    <row r="80" spans="1:18" ht="22.5" customHeight="1" x14ac:dyDescent="0.15">
      <c r="A80" s="135"/>
      <c r="B80" s="136" t="s">
        <v>167</v>
      </c>
      <c r="C80" s="73"/>
      <c r="D80" s="74"/>
      <c r="E80" s="75"/>
      <c r="F80" s="73"/>
      <c r="G80" s="74"/>
      <c r="H80" s="74"/>
      <c r="I80" s="74"/>
      <c r="J80" s="110">
        <f t="shared" si="0"/>
        <v>0</v>
      </c>
      <c r="K80" s="73"/>
      <c r="L80" s="75"/>
      <c r="M80" s="79" t="e">
        <f t="shared" si="3"/>
        <v>#DIV/0!</v>
      </c>
      <c r="O80" s="57">
        <f t="shared" si="4"/>
        <v>0</v>
      </c>
      <c r="P80" s="137"/>
      <c r="Q80" s="130" t="s">
        <v>167</v>
      </c>
      <c r="R80" s="59"/>
    </row>
    <row r="81" spans="1:18" ht="22.5" customHeight="1" x14ac:dyDescent="0.15">
      <c r="A81" s="135"/>
      <c r="B81" s="136" t="s">
        <v>168</v>
      </c>
      <c r="C81" s="73"/>
      <c r="D81" s="74"/>
      <c r="E81" s="75"/>
      <c r="F81" s="73"/>
      <c r="G81" s="74"/>
      <c r="H81" s="74"/>
      <c r="I81" s="74"/>
      <c r="J81" s="110">
        <f t="shared" si="0"/>
        <v>0</v>
      </c>
      <c r="K81" s="73"/>
      <c r="L81" s="75"/>
      <c r="M81" s="79" t="e">
        <f t="shared" si="3"/>
        <v>#DIV/0!</v>
      </c>
      <c r="O81" s="57">
        <f t="shared" si="4"/>
        <v>0</v>
      </c>
      <c r="P81" s="137"/>
      <c r="Q81" s="130" t="s">
        <v>168</v>
      </c>
      <c r="R81" s="59"/>
    </row>
    <row r="82" spans="1:18" ht="22.5" customHeight="1" x14ac:dyDescent="0.15">
      <c r="A82" s="135"/>
      <c r="B82" s="136" t="s">
        <v>169</v>
      </c>
      <c r="C82" s="73"/>
      <c r="D82" s="74"/>
      <c r="E82" s="75"/>
      <c r="F82" s="73"/>
      <c r="G82" s="74"/>
      <c r="H82" s="74"/>
      <c r="I82" s="74"/>
      <c r="J82" s="110">
        <f t="shared" si="0"/>
        <v>0</v>
      </c>
      <c r="K82" s="73"/>
      <c r="L82" s="75"/>
      <c r="M82" s="79" t="e">
        <f t="shared" si="3"/>
        <v>#DIV/0!</v>
      </c>
      <c r="O82" s="57">
        <f t="shared" si="4"/>
        <v>0</v>
      </c>
      <c r="P82" s="137"/>
      <c r="Q82" s="130" t="s">
        <v>169</v>
      </c>
      <c r="R82" s="59"/>
    </row>
    <row r="83" spans="1:18" ht="22.5" customHeight="1" x14ac:dyDescent="0.15">
      <c r="A83" s="138"/>
      <c r="B83" s="139" t="s">
        <v>170</v>
      </c>
      <c r="C83" s="60"/>
      <c r="D83" s="61"/>
      <c r="E83" s="87"/>
      <c r="F83" s="60"/>
      <c r="G83" s="61"/>
      <c r="H83" s="61"/>
      <c r="I83" s="61"/>
      <c r="J83" s="111">
        <f t="shared" si="0"/>
        <v>0</v>
      </c>
      <c r="K83" s="60"/>
      <c r="L83" s="87"/>
      <c r="M83" s="91" t="e">
        <f t="shared" si="3"/>
        <v>#DIV/0!</v>
      </c>
      <c r="O83" s="57">
        <f t="shared" si="4"/>
        <v>0</v>
      </c>
      <c r="P83" s="137"/>
      <c r="Q83" s="130" t="s">
        <v>170</v>
      </c>
      <c r="R83" s="59"/>
    </row>
    <row r="84" spans="1:18" ht="22.5" customHeight="1" x14ac:dyDescent="0.15">
      <c r="A84" s="53" t="s">
        <v>171</v>
      </c>
      <c r="B84" s="92"/>
      <c r="C84" s="140">
        <v>130311</v>
      </c>
      <c r="D84" s="141">
        <v>105825</v>
      </c>
      <c r="E84" s="106">
        <v>13670</v>
      </c>
      <c r="F84" s="140">
        <v>3328</v>
      </c>
      <c r="G84" s="141">
        <v>350</v>
      </c>
      <c r="H84" s="141">
        <v>100</v>
      </c>
      <c r="I84" s="141">
        <v>9892</v>
      </c>
      <c r="J84" s="47">
        <f>SUM(F84:I84)</f>
        <v>13670</v>
      </c>
      <c r="K84" s="140">
        <v>3044</v>
      </c>
      <c r="L84" s="106">
        <v>305</v>
      </c>
      <c r="M84" s="48">
        <f>(O84*1000)/R84</f>
        <v>750.90252707581226</v>
      </c>
      <c r="O84" s="49">
        <f>F84</f>
        <v>3328</v>
      </c>
      <c r="P84" s="58" t="s">
        <v>172</v>
      </c>
      <c r="Q84" s="51"/>
      <c r="R84" s="134">
        <v>4432</v>
      </c>
    </row>
    <row r="85" spans="1:18" ht="22.5" customHeight="1" x14ac:dyDescent="0.15">
      <c r="A85" s="53" t="s">
        <v>173</v>
      </c>
      <c r="B85" s="92"/>
      <c r="C85" s="140">
        <v>497570</v>
      </c>
      <c r="D85" s="141">
        <v>154742</v>
      </c>
      <c r="E85" s="106">
        <v>13848</v>
      </c>
      <c r="F85" s="140">
        <v>5162</v>
      </c>
      <c r="G85" s="141">
        <v>1492</v>
      </c>
      <c r="H85" s="141">
        <v>100</v>
      </c>
      <c r="I85" s="141">
        <v>214</v>
      </c>
      <c r="J85" s="47">
        <f t="shared" si="0"/>
        <v>6968</v>
      </c>
      <c r="K85" s="140">
        <v>3434</v>
      </c>
      <c r="L85" s="106">
        <v>1063</v>
      </c>
      <c r="M85" s="48">
        <f t="shared" si="3"/>
        <v>497.06307173808375</v>
      </c>
      <c r="O85" s="49">
        <f t="shared" si="4"/>
        <v>5162</v>
      </c>
      <c r="P85" s="58" t="s">
        <v>174</v>
      </c>
      <c r="Q85" s="51"/>
      <c r="R85" s="52">
        <v>10385</v>
      </c>
    </row>
    <row r="86" spans="1:18" ht="22.5" customHeight="1" x14ac:dyDescent="0.15">
      <c r="A86" s="142" t="s">
        <v>175</v>
      </c>
      <c r="B86" s="143"/>
      <c r="C86" s="54">
        <v>1603150</v>
      </c>
      <c r="D86" s="55">
        <v>427486</v>
      </c>
      <c r="E86" s="65">
        <v>29030</v>
      </c>
      <c r="F86" s="46">
        <v>5800</v>
      </c>
      <c r="G86" s="44">
        <v>1140</v>
      </c>
      <c r="H86" s="44">
        <v>200</v>
      </c>
      <c r="I86" s="44"/>
      <c r="J86" s="47">
        <f t="shared" si="0"/>
        <v>7140</v>
      </c>
      <c r="K86" s="46">
        <v>5683</v>
      </c>
      <c r="L86" s="45">
        <v>1017</v>
      </c>
      <c r="M86" s="69">
        <f t="shared" si="3"/>
        <v>304.22239706268033</v>
      </c>
      <c r="O86" s="144">
        <f>F86+F87</f>
        <v>5800</v>
      </c>
      <c r="P86" s="58" t="s">
        <v>176</v>
      </c>
      <c r="Q86" s="51"/>
      <c r="R86" s="59">
        <v>19065</v>
      </c>
    </row>
    <row r="87" spans="1:18" ht="22.5" customHeight="1" x14ac:dyDescent="0.15">
      <c r="A87" s="142" t="s">
        <v>177</v>
      </c>
      <c r="B87" s="143"/>
      <c r="C87" s="60"/>
      <c r="D87" s="61"/>
      <c r="E87" s="87"/>
      <c r="F87" s="46"/>
      <c r="G87" s="44"/>
      <c r="H87" s="44"/>
      <c r="I87" s="44"/>
      <c r="J87" s="47">
        <f>SUM(F87:I87)</f>
        <v>0</v>
      </c>
      <c r="K87" s="46"/>
      <c r="L87" s="45"/>
      <c r="M87" s="91"/>
      <c r="O87" s="144"/>
      <c r="P87" s="58" t="s">
        <v>176</v>
      </c>
      <c r="Q87" s="51"/>
      <c r="R87" s="59"/>
    </row>
    <row r="88" spans="1:18" ht="22.5" customHeight="1" x14ac:dyDescent="0.15">
      <c r="A88" s="145" t="s">
        <v>178</v>
      </c>
      <c r="B88" s="146"/>
      <c r="C88" s="46">
        <v>458630</v>
      </c>
      <c r="D88" s="44">
        <v>146990</v>
      </c>
      <c r="E88" s="45">
        <v>22826</v>
      </c>
      <c r="F88" s="46">
        <v>6111</v>
      </c>
      <c r="G88" s="44">
        <v>1018</v>
      </c>
      <c r="H88" s="44">
        <v>244</v>
      </c>
      <c r="I88" s="44">
        <v>290</v>
      </c>
      <c r="J88" s="47">
        <f t="shared" ref="J88:J123" si="5">SUM(F88:I88)</f>
        <v>7663</v>
      </c>
      <c r="K88" s="46">
        <v>5849</v>
      </c>
      <c r="L88" s="45">
        <v>845</v>
      </c>
      <c r="M88" s="48">
        <f t="shared" si="3"/>
        <v>401.96013944616192</v>
      </c>
      <c r="O88" s="49">
        <f t="shared" si="4"/>
        <v>6111</v>
      </c>
      <c r="P88" s="58" t="s">
        <v>179</v>
      </c>
      <c r="Q88" s="51"/>
      <c r="R88" s="134">
        <v>15203</v>
      </c>
    </row>
    <row r="89" spans="1:18" ht="22.5" customHeight="1" x14ac:dyDescent="0.15">
      <c r="A89" s="142" t="s">
        <v>180</v>
      </c>
      <c r="B89" s="143"/>
      <c r="C89" s="46">
        <v>1159382</v>
      </c>
      <c r="D89" s="44">
        <v>751297</v>
      </c>
      <c r="E89" s="45">
        <v>50225</v>
      </c>
      <c r="F89" s="46">
        <v>6192</v>
      </c>
      <c r="G89" s="44">
        <v>718</v>
      </c>
      <c r="H89" s="44">
        <v>1100</v>
      </c>
      <c r="I89" s="44">
        <v>458</v>
      </c>
      <c r="J89" s="47">
        <f t="shared" si="5"/>
        <v>8468</v>
      </c>
      <c r="K89" s="46">
        <v>6096</v>
      </c>
      <c r="L89" s="45">
        <v>660</v>
      </c>
      <c r="M89" s="48">
        <f t="shared" si="3"/>
        <v>320.04962009613894</v>
      </c>
      <c r="O89" s="49">
        <f t="shared" si="4"/>
        <v>6192</v>
      </c>
      <c r="P89" s="58" t="s">
        <v>181</v>
      </c>
      <c r="Q89" s="51"/>
      <c r="R89" s="134">
        <v>19347</v>
      </c>
    </row>
    <row r="90" spans="1:18" ht="22.5" customHeight="1" x14ac:dyDescent="0.15">
      <c r="A90" s="142" t="s">
        <v>182</v>
      </c>
      <c r="B90" s="143"/>
      <c r="C90" s="46">
        <v>639406</v>
      </c>
      <c r="D90" s="44">
        <v>203463</v>
      </c>
      <c r="E90" s="45">
        <v>29641</v>
      </c>
      <c r="F90" s="46">
        <v>6420</v>
      </c>
      <c r="G90" s="44">
        <v>1680</v>
      </c>
      <c r="H90" s="44">
        <v>400</v>
      </c>
      <c r="I90" s="44"/>
      <c r="J90" s="47">
        <f t="shared" si="5"/>
        <v>8500</v>
      </c>
      <c r="K90" s="46">
        <v>4962</v>
      </c>
      <c r="L90" s="45">
        <v>1421</v>
      </c>
      <c r="M90" s="48">
        <f t="shared" si="3"/>
        <v>460.71044133476857</v>
      </c>
      <c r="O90" s="49">
        <f t="shared" si="4"/>
        <v>6420</v>
      </c>
      <c r="P90" s="58" t="s">
        <v>183</v>
      </c>
      <c r="Q90" s="51"/>
      <c r="R90" s="134">
        <v>13935</v>
      </c>
    </row>
    <row r="91" spans="1:18" ht="22.5" customHeight="1" x14ac:dyDescent="0.15">
      <c r="A91" s="131" t="s">
        <v>184</v>
      </c>
      <c r="B91" s="147"/>
      <c r="C91" s="54">
        <v>1125852</v>
      </c>
      <c r="D91" s="55">
        <v>294278</v>
      </c>
      <c r="E91" s="65">
        <v>23604</v>
      </c>
      <c r="F91" s="54">
        <v>5850</v>
      </c>
      <c r="G91" s="55">
        <v>931</v>
      </c>
      <c r="H91" s="55">
        <v>500</v>
      </c>
      <c r="I91" s="55"/>
      <c r="J91" s="109">
        <f t="shared" si="5"/>
        <v>7281</v>
      </c>
      <c r="K91" s="54">
        <v>5558</v>
      </c>
      <c r="L91" s="65">
        <v>850</v>
      </c>
      <c r="M91" s="69">
        <f t="shared" si="3"/>
        <v>308.17046831375438</v>
      </c>
      <c r="O91" s="59">
        <f t="shared" si="4"/>
        <v>5850</v>
      </c>
      <c r="P91" s="50" t="s">
        <v>185</v>
      </c>
      <c r="Q91" s="50"/>
      <c r="R91" s="57">
        <v>18983</v>
      </c>
    </row>
    <row r="92" spans="1:18" ht="22.5" customHeight="1" x14ac:dyDescent="0.15">
      <c r="A92" s="131" t="s">
        <v>186</v>
      </c>
      <c r="B92" s="147"/>
      <c r="C92" s="60"/>
      <c r="D92" s="61"/>
      <c r="E92" s="87"/>
      <c r="F92" s="60"/>
      <c r="G92" s="61"/>
      <c r="H92" s="61"/>
      <c r="I92" s="61"/>
      <c r="J92" s="111">
        <f t="shared" si="5"/>
        <v>0</v>
      </c>
      <c r="K92" s="60"/>
      <c r="L92" s="87"/>
      <c r="M92" s="91" t="e">
        <f t="shared" si="3"/>
        <v>#DIV/0!</v>
      </c>
      <c r="O92" s="59"/>
      <c r="P92" s="148"/>
      <c r="Q92" s="80" t="s">
        <v>187</v>
      </c>
      <c r="R92" s="57"/>
    </row>
    <row r="93" spans="1:18" ht="22.5" customHeight="1" x14ac:dyDescent="0.15">
      <c r="A93" s="142" t="s">
        <v>188</v>
      </c>
      <c r="B93" s="143"/>
      <c r="C93" s="46">
        <v>896003</v>
      </c>
      <c r="D93" s="44">
        <v>262476</v>
      </c>
      <c r="E93" s="45">
        <v>36274</v>
      </c>
      <c r="F93" s="46">
        <v>4900</v>
      </c>
      <c r="G93" s="44">
        <v>900</v>
      </c>
      <c r="H93" s="44">
        <v>200</v>
      </c>
      <c r="I93" s="44">
        <v>0</v>
      </c>
      <c r="J93" s="47">
        <f t="shared" si="5"/>
        <v>6000</v>
      </c>
      <c r="K93" s="46">
        <v>4960</v>
      </c>
      <c r="L93" s="45">
        <v>872</v>
      </c>
      <c r="M93" s="48">
        <f t="shared" si="3"/>
        <v>194.93952896244431</v>
      </c>
      <c r="O93" s="49">
        <f t="shared" si="4"/>
        <v>4900</v>
      </c>
      <c r="P93" s="58" t="s">
        <v>189</v>
      </c>
      <c r="Q93" s="51"/>
      <c r="R93" s="134">
        <v>25136</v>
      </c>
    </row>
    <row r="94" spans="1:18" ht="22.5" customHeight="1" x14ac:dyDescent="0.15">
      <c r="A94" s="142" t="s">
        <v>190</v>
      </c>
      <c r="B94" s="143"/>
      <c r="C94" s="46">
        <v>359200</v>
      </c>
      <c r="D94" s="44">
        <v>87888</v>
      </c>
      <c r="E94" s="45">
        <v>15764</v>
      </c>
      <c r="F94" s="46">
        <v>2350</v>
      </c>
      <c r="G94" s="44">
        <v>750</v>
      </c>
      <c r="H94" s="44">
        <v>200</v>
      </c>
      <c r="I94" s="44"/>
      <c r="J94" s="47">
        <f t="shared" si="5"/>
        <v>3300</v>
      </c>
      <c r="K94" s="46">
        <v>2036</v>
      </c>
      <c r="L94" s="45">
        <v>735</v>
      </c>
      <c r="M94" s="48">
        <f t="shared" si="3"/>
        <v>256.99912510936133</v>
      </c>
      <c r="O94" s="49">
        <f t="shared" si="4"/>
        <v>2350</v>
      </c>
      <c r="P94" s="58" t="s">
        <v>191</v>
      </c>
      <c r="Q94" s="51"/>
      <c r="R94" s="134">
        <v>9144</v>
      </c>
    </row>
    <row r="95" spans="1:18" ht="22.5" customHeight="1" x14ac:dyDescent="0.15">
      <c r="A95" s="142" t="s">
        <v>192</v>
      </c>
      <c r="B95" s="143"/>
      <c r="C95" s="93">
        <v>407639</v>
      </c>
      <c r="D95" s="94">
        <v>71091</v>
      </c>
      <c r="E95" s="95">
        <v>16101</v>
      </c>
      <c r="F95" s="93">
        <v>7200</v>
      </c>
      <c r="G95" s="94">
        <v>546</v>
      </c>
      <c r="H95" s="94">
        <v>220</v>
      </c>
      <c r="I95" s="94">
        <v>0</v>
      </c>
      <c r="J95" s="47">
        <f t="shared" si="5"/>
        <v>7966</v>
      </c>
      <c r="K95" s="93">
        <v>6920</v>
      </c>
      <c r="L95" s="95">
        <v>414</v>
      </c>
      <c r="M95" s="48">
        <f t="shared" si="3"/>
        <v>566.082239169746</v>
      </c>
      <c r="O95" s="49">
        <f t="shared" si="4"/>
        <v>7200</v>
      </c>
      <c r="P95" s="149" t="s">
        <v>193</v>
      </c>
      <c r="Q95" s="150"/>
      <c r="R95" s="134">
        <v>12719</v>
      </c>
    </row>
    <row r="96" spans="1:18" ht="22.5" customHeight="1" x14ac:dyDescent="0.15">
      <c r="A96" s="142" t="s">
        <v>194</v>
      </c>
      <c r="B96" s="143"/>
      <c r="C96" s="46">
        <v>553715</v>
      </c>
      <c r="D96" s="44">
        <v>119745</v>
      </c>
      <c r="E96" s="45">
        <v>16428</v>
      </c>
      <c r="F96" s="46">
        <v>4252</v>
      </c>
      <c r="G96" s="44">
        <v>853</v>
      </c>
      <c r="H96" s="44">
        <v>519</v>
      </c>
      <c r="I96" s="44">
        <v>558</v>
      </c>
      <c r="J96" s="47">
        <f t="shared" si="5"/>
        <v>6182</v>
      </c>
      <c r="K96" s="46">
        <v>4214</v>
      </c>
      <c r="L96" s="45">
        <v>753</v>
      </c>
      <c r="M96" s="48">
        <f t="shared" si="3"/>
        <v>333.5948532873058</v>
      </c>
      <c r="O96" s="49">
        <f t="shared" si="4"/>
        <v>4252</v>
      </c>
      <c r="P96" s="58" t="s">
        <v>195</v>
      </c>
      <c r="Q96" s="51"/>
      <c r="R96" s="134">
        <v>12746</v>
      </c>
    </row>
    <row r="97" spans="1:18" ht="22.5" customHeight="1" x14ac:dyDescent="0.15">
      <c r="A97" s="142" t="s">
        <v>196</v>
      </c>
      <c r="B97" s="143"/>
      <c r="C97" s="46">
        <v>353396</v>
      </c>
      <c r="D97" s="44">
        <v>103260</v>
      </c>
      <c r="E97" s="45">
        <v>20558</v>
      </c>
      <c r="F97" s="46">
        <v>4300</v>
      </c>
      <c r="G97" s="44">
        <v>485</v>
      </c>
      <c r="H97" s="44">
        <v>500</v>
      </c>
      <c r="I97" s="44">
        <v>0</v>
      </c>
      <c r="J97" s="47">
        <f t="shared" si="5"/>
        <v>5285</v>
      </c>
      <c r="K97" s="46">
        <v>4393</v>
      </c>
      <c r="L97" s="45">
        <v>445</v>
      </c>
      <c r="M97" s="48">
        <f t="shared" si="3"/>
        <v>949.8564170532361</v>
      </c>
      <c r="O97" s="49">
        <f t="shared" si="4"/>
        <v>4300</v>
      </c>
      <c r="P97" s="58" t="s">
        <v>197</v>
      </c>
      <c r="Q97" s="51"/>
      <c r="R97" s="134">
        <v>4527</v>
      </c>
    </row>
    <row r="98" spans="1:18" ht="22.5" customHeight="1" x14ac:dyDescent="0.15">
      <c r="A98" s="151" t="s">
        <v>198</v>
      </c>
      <c r="B98" s="151"/>
      <c r="C98" s="46">
        <v>642340</v>
      </c>
      <c r="D98" s="44">
        <v>178432</v>
      </c>
      <c r="E98" s="45">
        <v>24783</v>
      </c>
      <c r="F98" s="46">
        <v>3230</v>
      </c>
      <c r="G98" s="44">
        <v>1270</v>
      </c>
      <c r="H98" s="44">
        <v>0</v>
      </c>
      <c r="I98" s="44">
        <v>0</v>
      </c>
      <c r="J98" s="47"/>
      <c r="K98" s="46">
        <v>4446</v>
      </c>
      <c r="L98" s="45">
        <v>605</v>
      </c>
      <c r="M98" s="48">
        <f>(O98*1000)/R98</f>
        <v>296.79316364972891</v>
      </c>
      <c r="O98" s="49">
        <f>F98</f>
        <v>3230</v>
      </c>
      <c r="P98" s="50" t="s">
        <v>199</v>
      </c>
      <c r="Q98" s="51"/>
      <c r="R98" s="134">
        <v>10883</v>
      </c>
    </row>
    <row r="99" spans="1:18" ht="22.5" customHeight="1" x14ac:dyDescent="0.15">
      <c r="A99" s="152" t="s">
        <v>200</v>
      </c>
      <c r="B99" s="153"/>
      <c r="C99" s="140">
        <v>396554</v>
      </c>
      <c r="D99" s="141">
        <v>115583</v>
      </c>
      <c r="E99" s="106">
        <v>10495</v>
      </c>
      <c r="F99" s="140">
        <v>4000</v>
      </c>
      <c r="G99" s="141">
        <v>550</v>
      </c>
      <c r="H99" s="141">
        <v>0</v>
      </c>
      <c r="I99" s="141">
        <v>0</v>
      </c>
      <c r="J99" s="154">
        <f t="shared" si="5"/>
        <v>4550</v>
      </c>
      <c r="K99" s="140">
        <v>3100</v>
      </c>
      <c r="L99" s="106">
        <v>506</v>
      </c>
      <c r="M99" s="48">
        <f t="shared" si="3"/>
        <v>423.45966546686429</v>
      </c>
      <c r="O99" s="49">
        <f t="shared" si="4"/>
        <v>4000</v>
      </c>
      <c r="P99" s="58" t="s">
        <v>201</v>
      </c>
      <c r="Q99" s="51"/>
      <c r="R99" s="134">
        <v>9446</v>
      </c>
    </row>
    <row r="100" spans="1:18" ht="22.5" customHeight="1" x14ac:dyDescent="0.15">
      <c r="A100" s="142" t="s">
        <v>202</v>
      </c>
      <c r="B100" s="143"/>
      <c r="C100" s="46">
        <v>494332</v>
      </c>
      <c r="D100" s="44">
        <v>144564</v>
      </c>
      <c r="E100" s="45">
        <v>24109</v>
      </c>
      <c r="F100" s="46">
        <v>4000</v>
      </c>
      <c r="G100" s="44">
        <v>739</v>
      </c>
      <c r="H100" s="44">
        <v>0</v>
      </c>
      <c r="I100" s="44">
        <v>0</v>
      </c>
      <c r="J100" s="47">
        <f t="shared" si="5"/>
        <v>4739</v>
      </c>
      <c r="K100" s="46">
        <v>3900</v>
      </c>
      <c r="L100" s="155">
        <v>693</v>
      </c>
      <c r="M100" s="48">
        <f t="shared" si="3"/>
        <v>278.41581401823623</v>
      </c>
      <c r="O100" s="49">
        <f t="shared" si="4"/>
        <v>4000</v>
      </c>
      <c r="P100" s="58" t="s">
        <v>203</v>
      </c>
      <c r="Q100" s="51"/>
      <c r="R100" s="134">
        <v>14367</v>
      </c>
    </row>
    <row r="101" spans="1:18" ht="22.5" customHeight="1" x14ac:dyDescent="0.15">
      <c r="A101" s="142" t="s">
        <v>204</v>
      </c>
      <c r="B101" s="143"/>
      <c r="C101" s="46">
        <v>515775</v>
      </c>
      <c r="D101" s="44">
        <v>148241</v>
      </c>
      <c r="E101" s="45">
        <v>19907</v>
      </c>
      <c r="F101" s="46">
        <v>4000</v>
      </c>
      <c r="G101" s="44">
        <v>700</v>
      </c>
      <c r="H101" s="44">
        <v>100</v>
      </c>
      <c r="I101" s="44">
        <v>296</v>
      </c>
      <c r="J101" s="47">
        <f t="shared" si="5"/>
        <v>5096</v>
      </c>
      <c r="K101" s="46">
        <v>3468</v>
      </c>
      <c r="L101" s="45">
        <v>697</v>
      </c>
      <c r="M101" s="48">
        <f t="shared" si="3"/>
        <v>381.49737720553173</v>
      </c>
      <c r="O101" s="49">
        <f t="shared" si="4"/>
        <v>4000</v>
      </c>
      <c r="P101" s="58" t="s">
        <v>205</v>
      </c>
      <c r="Q101" s="51"/>
      <c r="R101" s="134">
        <v>10485</v>
      </c>
    </row>
    <row r="102" spans="1:18" ht="22.5" customHeight="1" x14ac:dyDescent="0.15">
      <c r="A102" s="142" t="s">
        <v>206</v>
      </c>
      <c r="B102" s="156"/>
      <c r="C102" s="46">
        <v>968055</v>
      </c>
      <c r="D102" s="44">
        <v>185959</v>
      </c>
      <c r="E102" s="45">
        <v>21589</v>
      </c>
      <c r="F102" s="46">
        <v>5059</v>
      </c>
      <c r="G102" s="44">
        <v>798</v>
      </c>
      <c r="H102" s="44"/>
      <c r="I102" s="44"/>
      <c r="J102" s="47">
        <f t="shared" si="5"/>
        <v>5857</v>
      </c>
      <c r="K102" s="46">
        <v>5050</v>
      </c>
      <c r="L102" s="45">
        <v>868</v>
      </c>
      <c r="M102" s="48">
        <f t="shared" si="3"/>
        <v>436.83619721958382</v>
      </c>
      <c r="O102" s="49">
        <f t="shared" si="4"/>
        <v>5059</v>
      </c>
      <c r="P102" s="58" t="s">
        <v>207</v>
      </c>
      <c r="Q102" s="51"/>
      <c r="R102" s="134">
        <v>11581</v>
      </c>
    </row>
    <row r="103" spans="1:18" ht="22.5" customHeight="1" x14ac:dyDescent="0.15">
      <c r="A103" s="142" t="s">
        <v>208</v>
      </c>
      <c r="B103" s="143"/>
      <c r="C103" s="46">
        <v>289212</v>
      </c>
      <c r="D103" s="44">
        <v>104387</v>
      </c>
      <c r="E103" s="45">
        <v>6407</v>
      </c>
      <c r="F103" s="46">
        <v>2106</v>
      </c>
      <c r="G103" s="44">
        <v>734</v>
      </c>
      <c r="H103" s="44">
        <v>1706</v>
      </c>
      <c r="I103" s="44"/>
      <c r="J103" s="47">
        <f t="shared" si="5"/>
        <v>4546</v>
      </c>
      <c r="K103" s="46">
        <v>1979</v>
      </c>
      <c r="L103" s="45">
        <v>635</v>
      </c>
      <c r="M103" s="48">
        <f t="shared" si="3"/>
        <v>538.75671527244822</v>
      </c>
      <c r="O103" s="49">
        <f t="shared" si="4"/>
        <v>2106</v>
      </c>
      <c r="P103" s="58" t="s">
        <v>209</v>
      </c>
      <c r="Q103" s="51"/>
      <c r="R103" s="134">
        <v>3909</v>
      </c>
    </row>
    <row r="104" spans="1:18" ht="22.5" customHeight="1" x14ac:dyDescent="0.15">
      <c r="A104" s="142" t="s">
        <v>210</v>
      </c>
      <c r="B104" s="143"/>
      <c r="C104" s="93">
        <v>310039</v>
      </c>
      <c r="D104" s="94">
        <v>82371</v>
      </c>
      <c r="E104" s="95">
        <v>21829</v>
      </c>
      <c r="F104" s="46">
        <v>2500</v>
      </c>
      <c r="G104" s="44">
        <v>600</v>
      </c>
      <c r="H104" s="44">
        <v>500</v>
      </c>
      <c r="I104" s="44"/>
      <c r="J104" s="47">
        <f t="shared" si="5"/>
        <v>3600</v>
      </c>
      <c r="K104" s="46">
        <v>2801</v>
      </c>
      <c r="L104" s="45">
        <v>551</v>
      </c>
      <c r="M104" s="157">
        <f t="shared" si="3"/>
        <v>785.1758793969849</v>
      </c>
      <c r="O104" s="49">
        <f t="shared" si="4"/>
        <v>2500</v>
      </c>
      <c r="P104" s="58" t="s">
        <v>211</v>
      </c>
      <c r="Q104" s="51"/>
      <c r="R104" s="52">
        <v>3184</v>
      </c>
    </row>
    <row r="105" spans="1:18" ht="22.5" customHeight="1" x14ac:dyDescent="0.15">
      <c r="A105" s="142" t="s">
        <v>212</v>
      </c>
      <c r="B105" s="143"/>
      <c r="C105" s="46"/>
      <c r="D105" s="44"/>
      <c r="E105" s="45">
        <v>8536</v>
      </c>
      <c r="F105" s="46">
        <v>2000</v>
      </c>
      <c r="G105" s="44">
        <v>486</v>
      </c>
      <c r="H105" s="44">
        <v>500</v>
      </c>
      <c r="I105" s="44"/>
      <c r="J105" s="107">
        <f t="shared" si="5"/>
        <v>2986</v>
      </c>
      <c r="K105" s="46">
        <v>300</v>
      </c>
      <c r="L105" s="45">
        <v>480</v>
      </c>
      <c r="M105" s="157">
        <f t="shared" si="3"/>
        <v>2136.7521367521367</v>
      </c>
      <c r="O105" s="49">
        <f t="shared" si="4"/>
        <v>2000</v>
      </c>
      <c r="P105" s="58" t="s">
        <v>213</v>
      </c>
      <c r="Q105" s="51"/>
      <c r="R105" s="52">
        <v>936</v>
      </c>
    </row>
    <row r="106" spans="1:18" ht="22.5" customHeight="1" x14ac:dyDescent="0.15">
      <c r="A106" s="158" t="s">
        <v>214</v>
      </c>
      <c r="B106" s="132"/>
      <c r="C106" s="46">
        <v>236000</v>
      </c>
      <c r="D106" s="44">
        <v>59353</v>
      </c>
      <c r="E106" s="45">
        <v>9580</v>
      </c>
      <c r="F106" s="46">
        <v>1600</v>
      </c>
      <c r="G106" s="44">
        <v>404</v>
      </c>
      <c r="H106" s="44">
        <v>0</v>
      </c>
      <c r="I106" s="44"/>
      <c r="J106" s="47">
        <f t="shared" si="5"/>
        <v>2004</v>
      </c>
      <c r="K106" s="46">
        <v>1600</v>
      </c>
      <c r="L106" s="45">
        <v>289</v>
      </c>
      <c r="M106" s="48">
        <f t="shared" si="3"/>
        <v>387.97284190106694</v>
      </c>
      <c r="O106" s="49">
        <f t="shared" si="4"/>
        <v>1600</v>
      </c>
      <c r="P106" s="50" t="s">
        <v>215</v>
      </c>
      <c r="Q106" s="51"/>
      <c r="R106" s="134">
        <v>4124</v>
      </c>
    </row>
    <row r="107" spans="1:18" ht="22.5" customHeight="1" x14ac:dyDescent="0.15">
      <c r="A107" s="158" t="s">
        <v>216</v>
      </c>
      <c r="B107" s="132"/>
      <c r="C107" s="121">
        <v>398151</v>
      </c>
      <c r="D107" s="159">
        <v>375216</v>
      </c>
      <c r="E107" s="101">
        <v>20727</v>
      </c>
      <c r="F107" s="121">
        <v>4200</v>
      </c>
      <c r="G107" s="159">
        <v>1028</v>
      </c>
      <c r="H107" s="159">
        <v>300</v>
      </c>
      <c r="I107" s="159"/>
      <c r="J107" s="47">
        <f t="shared" si="5"/>
        <v>5528</v>
      </c>
      <c r="K107" s="121">
        <v>4676</v>
      </c>
      <c r="L107" s="101">
        <v>12434</v>
      </c>
      <c r="M107" s="48">
        <f t="shared" si="3"/>
        <v>551.32580729850349</v>
      </c>
      <c r="O107" s="49">
        <f t="shared" si="4"/>
        <v>4200</v>
      </c>
      <c r="P107" s="50" t="s">
        <v>217</v>
      </c>
      <c r="Q107" s="51"/>
      <c r="R107" s="134">
        <v>7618</v>
      </c>
    </row>
    <row r="108" spans="1:18" ht="22.5" customHeight="1" x14ac:dyDescent="0.15">
      <c r="A108" s="158" t="s">
        <v>218</v>
      </c>
      <c r="B108" s="132"/>
      <c r="C108" s="44">
        <v>628912</v>
      </c>
      <c r="D108" s="44">
        <v>96430</v>
      </c>
      <c r="E108" s="45">
        <v>17972</v>
      </c>
      <c r="F108" s="160">
        <v>6000</v>
      </c>
      <c r="G108" s="44">
        <v>691</v>
      </c>
      <c r="H108" s="44"/>
      <c r="I108" s="44"/>
      <c r="J108" s="47">
        <f t="shared" si="5"/>
        <v>6691</v>
      </c>
      <c r="K108" s="160">
        <v>5446</v>
      </c>
      <c r="L108" s="44">
        <v>645</v>
      </c>
      <c r="M108" s="48">
        <f t="shared" si="3"/>
        <v>389.55979742890531</v>
      </c>
      <c r="O108" s="49">
        <f t="shared" si="4"/>
        <v>6000</v>
      </c>
      <c r="P108" s="50" t="s">
        <v>219</v>
      </c>
      <c r="Q108" s="51"/>
      <c r="R108" s="134">
        <v>15402</v>
      </c>
    </row>
    <row r="109" spans="1:18" ht="22.5" customHeight="1" x14ac:dyDescent="0.15">
      <c r="A109" s="158" t="s">
        <v>220</v>
      </c>
      <c r="B109" s="132"/>
      <c r="C109" s="140">
        <v>337136</v>
      </c>
      <c r="D109" s="141">
        <v>91170</v>
      </c>
      <c r="E109" s="106">
        <v>12237</v>
      </c>
      <c r="F109" s="140">
        <v>3000</v>
      </c>
      <c r="G109" s="141">
        <v>754</v>
      </c>
      <c r="H109" s="141"/>
      <c r="I109" s="141"/>
      <c r="J109" s="47">
        <f t="shared" si="5"/>
        <v>3754</v>
      </c>
      <c r="K109" s="140">
        <v>3000</v>
      </c>
      <c r="L109" s="106">
        <v>747</v>
      </c>
      <c r="M109" s="48">
        <f t="shared" si="3"/>
        <v>642.94899271324471</v>
      </c>
      <c r="O109" s="49">
        <f t="shared" si="4"/>
        <v>3000</v>
      </c>
      <c r="P109" s="50" t="s">
        <v>221</v>
      </c>
      <c r="Q109" s="51"/>
      <c r="R109" s="134">
        <v>4666</v>
      </c>
    </row>
    <row r="110" spans="1:18" ht="22.5" customHeight="1" x14ac:dyDescent="0.15">
      <c r="A110" s="158" t="s">
        <v>222</v>
      </c>
      <c r="B110" s="132"/>
      <c r="C110" s="46">
        <v>390660</v>
      </c>
      <c r="D110" s="44">
        <v>60519</v>
      </c>
      <c r="E110" s="45">
        <v>11889</v>
      </c>
      <c r="F110" s="46">
        <v>2255</v>
      </c>
      <c r="G110" s="44">
        <v>717</v>
      </c>
      <c r="H110" s="44">
        <v>378</v>
      </c>
      <c r="I110" s="44">
        <v>32</v>
      </c>
      <c r="J110" s="47">
        <f t="shared" si="5"/>
        <v>3382</v>
      </c>
      <c r="K110" s="46">
        <v>2270</v>
      </c>
      <c r="L110" s="45">
        <v>704</v>
      </c>
      <c r="M110" s="48">
        <f t="shared" si="3"/>
        <v>259.43396226415092</v>
      </c>
      <c r="O110" s="49">
        <f t="shared" si="4"/>
        <v>2255</v>
      </c>
      <c r="P110" s="50" t="s">
        <v>223</v>
      </c>
      <c r="Q110" s="51"/>
      <c r="R110" s="134">
        <v>8692</v>
      </c>
    </row>
    <row r="111" spans="1:18" ht="22.5" customHeight="1" x14ac:dyDescent="0.15">
      <c r="A111" s="158" t="s">
        <v>224</v>
      </c>
      <c r="B111" s="132"/>
      <c r="C111" s="93">
        <v>621560</v>
      </c>
      <c r="D111" s="44">
        <v>36643</v>
      </c>
      <c r="E111" s="45">
        <v>13136</v>
      </c>
      <c r="F111" s="46">
        <v>4000</v>
      </c>
      <c r="G111" s="44">
        <v>534</v>
      </c>
      <c r="H111" s="44"/>
      <c r="I111" s="44"/>
      <c r="J111" s="47">
        <f>SUM(F111:I111)</f>
        <v>4534</v>
      </c>
      <c r="K111" s="46">
        <v>3102</v>
      </c>
      <c r="L111" s="45">
        <v>885</v>
      </c>
      <c r="M111" s="48">
        <f>(O111*1000)/R111</f>
        <v>643.39713688274082</v>
      </c>
      <c r="O111" s="49">
        <f>F111</f>
        <v>4000</v>
      </c>
      <c r="P111" s="161" t="s">
        <v>225</v>
      </c>
      <c r="Q111" s="150"/>
      <c r="R111" s="134">
        <v>6217</v>
      </c>
    </row>
    <row r="112" spans="1:18" ht="22.5" customHeight="1" x14ac:dyDescent="0.15">
      <c r="A112" s="158" t="s">
        <v>226</v>
      </c>
      <c r="B112" s="132"/>
      <c r="C112" s="93">
        <v>255458</v>
      </c>
      <c r="D112" s="44">
        <v>10667</v>
      </c>
      <c r="E112" s="45">
        <v>235</v>
      </c>
      <c r="F112" s="46">
        <v>120</v>
      </c>
      <c r="G112" s="44"/>
      <c r="H112" s="44"/>
      <c r="I112" s="44"/>
      <c r="J112" s="47">
        <f t="shared" si="5"/>
        <v>120</v>
      </c>
      <c r="K112" s="46">
        <v>91</v>
      </c>
      <c r="L112" s="45"/>
      <c r="M112" s="48">
        <f t="shared" si="3"/>
        <v>138.72832369942196</v>
      </c>
      <c r="O112" s="49">
        <f t="shared" si="4"/>
        <v>120</v>
      </c>
      <c r="P112" s="161" t="s">
        <v>227</v>
      </c>
      <c r="Q112" s="150"/>
      <c r="R112" s="134">
        <v>865</v>
      </c>
    </row>
    <row r="113" spans="1:18" ht="22.5" customHeight="1" x14ac:dyDescent="0.15">
      <c r="A113" s="158" t="s">
        <v>228</v>
      </c>
      <c r="B113" s="132"/>
      <c r="C113" s="46">
        <v>435481</v>
      </c>
      <c r="D113" s="44">
        <v>61034</v>
      </c>
      <c r="E113" s="45">
        <v>19495</v>
      </c>
      <c r="F113" s="46">
        <v>3028</v>
      </c>
      <c r="G113" s="44">
        <v>909</v>
      </c>
      <c r="H113" s="44">
        <v>972</v>
      </c>
      <c r="I113" s="44"/>
      <c r="J113" s="47">
        <f t="shared" si="5"/>
        <v>4909</v>
      </c>
      <c r="K113" s="46">
        <v>3415</v>
      </c>
      <c r="L113" s="45">
        <v>665</v>
      </c>
      <c r="M113" s="48">
        <f t="shared" si="3"/>
        <v>830.9549945115258</v>
      </c>
      <c r="O113" s="49">
        <f t="shared" si="4"/>
        <v>3028</v>
      </c>
      <c r="P113" s="50" t="s">
        <v>229</v>
      </c>
      <c r="Q113" s="51"/>
      <c r="R113" s="134">
        <v>3644</v>
      </c>
    </row>
    <row r="114" spans="1:18" ht="22.5" customHeight="1" x14ac:dyDescent="0.15">
      <c r="A114" s="158" t="s">
        <v>230</v>
      </c>
      <c r="B114" s="132"/>
      <c r="C114" s="46">
        <v>48128</v>
      </c>
      <c r="D114" s="44">
        <v>13220</v>
      </c>
      <c r="E114" s="45"/>
      <c r="F114" s="46">
        <v>100</v>
      </c>
      <c r="G114" s="44">
        <v>58</v>
      </c>
      <c r="H114" s="44"/>
      <c r="I114" s="44"/>
      <c r="J114" s="47">
        <f t="shared" si="5"/>
        <v>158</v>
      </c>
      <c r="K114" s="46">
        <v>101</v>
      </c>
      <c r="L114" s="45">
        <v>71</v>
      </c>
      <c r="M114" s="48">
        <f t="shared" si="3"/>
        <v>83.61204013377926</v>
      </c>
      <c r="O114" s="49">
        <f t="shared" si="4"/>
        <v>100</v>
      </c>
      <c r="P114" s="50" t="s">
        <v>231</v>
      </c>
      <c r="Q114" s="51"/>
      <c r="R114" s="134">
        <v>1196</v>
      </c>
    </row>
    <row r="115" spans="1:18" ht="22.5" customHeight="1" x14ac:dyDescent="0.15">
      <c r="A115" s="142" t="s">
        <v>232</v>
      </c>
      <c r="B115" s="143"/>
      <c r="C115" s="93">
        <v>388009</v>
      </c>
      <c r="D115" s="94">
        <v>102089</v>
      </c>
      <c r="E115" s="45">
        <v>11282</v>
      </c>
      <c r="F115" s="46">
        <v>3000</v>
      </c>
      <c r="G115" s="44">
        <v>410</v>
      </c>
      <c r="H115" s="44">
        <v>0</v>
      </c>
      <c r="I115" s="44">
        <v>0</v>
      </c>
      <c r="J115" s="47">
        <f t="shared" si="5"/>
        <v>3410</v>
      </c>
      <c r="K115" s="46">
        <v>2886</v>
      </c>
      <c r="L115" s="45">
        <v>425</v>
      </c>
      <c r="M115" s="48">
        <f t="shared" si="3"/>
        <v>492.12598425196853</v>
      </c>
      <c r="O115" s="49">
        <f t="shared" si="4"/>
        <v>3000</v>
      </c>
      <c r="P115" s="58" t="s">
        <v>233</v>
      </c>
      <c r="Q115" s="51"/>
      <c r="R115" s="134">
        <v>6096</v>
      </c>
    </row>
    <row r="116" spans="1:18" ht="22.5" customHeight="1" x14ac:dyDescent="0.15">
      <c r="A116" s="53" t="s">
        <v>234</v>
      </c>
      <c r="B116" s="92"/>
      <c r="C116" s="46">
        <v>351376</v>
      </c>
      <c r="D116" s="44">
        <v>54678</v>
      </c>
      <c r="E116" s="45">
        <v>15800</v>
      </c>
      <c r="F116" s="46">
        <v>3800</v>
      </c>
      <c r="G116" s="44">
        <v>175</v>
      </c>
      <c r="H116" s="44">
        <v>0</v>
      </c>
      <c r="I116" s="44">
        <v>110</v>
      </c>
      <c r="J116" s="47">
        <f t="shared" si="5"/>
        <v>4085</v>
      </c>
      <c r="K116" s="46">
        <v>3818</v>
      </c>
      <c r="L116" s="45">
        <v>169</v>
      </c>
      <c r="M116" s="48">
        <f t="shared" si="3"/>
        <v>590.24541783162476</v>
      </c>
      <c r="O116" s="49">
        <f t="shared" si="4"/>
        <v>3800</v>
      </c>
      <c r="P116" s="58" t="s">
        <v>235</v>
      </c>
      <c r="Q116" s="51"/>
      <c r="R116" s="134">
        <v>6438</v>
      </c>
    </row>
    <row r="117" spans="1:18" ht="22.5" customHeight="1" x14ac:dyDescent="0.15">
      <c r="A117" s="53" t="s">
        <v>236</v>
      </c>
      <c r="B117" s="92"/>
      <c r="C117" s="46">
        <v>329196</v>
      </c>
      <c r="D117" s="44">
        <v>88073</v>
      </c>
      <c r="E117" s="45">
        <v>13110</v>
      </c>
      <c r="F117" s="46">
        <v>2150</v>
      </c>
      <c r="G117" s="44">
        <v>220</v>
      </c>
      <c r="H117" s="44">
        <v>500</v>
      </c>
      <c r="I117" s="44">
        <v>10240</v>
      </c>
      <c r="J117" s="107">
        <f t="shared" si="5"/>
        <v>13110</v>
      </c>
      <c r="K117" s="46">
        <v>2150</v>
      </c>
      <c r="L117" s="45">
        <v>214</v>
      </c>
      <c r="M117" s="48">
        <f t="shared" si="3"/>
        <v>258.04128660585695</v>
      </c>
      <c r="O117" s="49">
        <f t="shared" si="4"/>
        <v>2150</v>
      </c>
      <c r="P117" s="58" t="s">
        <v>237</v>
      </c>
      <c r="Q117" s="51"/>
      <c r="R117" s="134">
        <v>8332</v>
      </c>
    </row>
    <row r="118" spans="1:18" ht="22.5" customHeight="1" x14ac:dyDescent="0.15">
      <c r="A118" s="158" t="s">
        <v>238</v>
      </c>
      <c r="B118" s="132"/>
      <c r="C118" s="46">
        <v>249273</v>
      </c>
      <c r="D118" s="44">
        <v>51516</v>
      </c>
      <c r="E118" s="45">
        <v>3858</v>
      </c>
      <c r="F118" s="46">
        <v>1500</v>
      </c>
      <c r="G118" s="44">
        <v>248</v>
      </c>
      <c r="H118" s="44"/>
      <c r="I118" s="44"/>
      <c r="J118" s="47">
        <f t="shared" si="5"/>
        <v>1748</v>
      </c>
      <c r="K118" s="46">
        <v>1336</v>
      </c>
      <c r="L118" s="45">
        <v>220</v>
      </c>
      <c r="M118" s="48">
        <f t="shared" si="3"/>
        <v>343.80013752005499</v>
      </c>
      <c r="O118" s="49">
        <f t="shared" si="4"/>
        <v>1500</v>
      </c>
      <c r="P118" s="50" t="s">
        <v>239</v>
      </c>
      <c r="Q118" s="50"/>
      <c r="R118" s="134">
        <v>4363</v>
      </c>
    </row>
    <row r="119" spans="1:18" ht="22.5" customHeight="1" x14ac:dyDescent="0.15">
      <c r="A119" s="158" t="s">
        <v>240</v>
      </c>
      <c r="B119" s="132"/>
      <c r="C119" s="46">
        <v>537761</v>
      </c>
      <c r="D119" s="44">
        <v>40380</v>
      </c>
      <c r="E119" s="45">
        <v>11939</v>
      </c>
      <c r="F119" s="46">
        <v>900</v>
      </c>
      <c r="G119" s="44">
        <v>198</v>
      </c>
      <c r="H119" s="44"/>
      <c r="I119" s="44"/>
      <c r="J119" s="47">
        <f t="shared" si="5"/>
        <v>1098</v>
      </c>
      <c r="K119" s="46">
        <v>845</v>
      </c>
      <c r="L119" s="45">
        <v>255</v>
      </c>
      <c r="M119" s="48">
        <f t="shared" si="3"/>
        <v>207.66035994462391</v>
      </c>
      <c r="O119" s="49">
        <f t="shared" si="4"/>
        <v>900</v>
      </c>
      <c r="P119" s="50" t="s">
        <v>241</v>
      </c>
      <c r="Q119" s="51"/>
      <c r="R119" s="134">
        <v>4334</v>
      </c>
    </row>
    <row r="120" spans="1:18" ht="22.5" customHeight="1" x14ac:dyDescent="0.15">
      <c r="A120" s="158" t="s">
        <v>242</v>
      </c>
      <c r="B120" s="132"/>
      <c r="C120" s="46">
        <v>415298</v>
      </c>
      <c r="D120" s="44">
        <v>173986</v>
      </c>
      <c r="E120" s="45">
        <v>16198</v>
      </c>
      <c r="F120" s="46">
        <v>2096</v>
      </c>
      <c r="G120" s="44">
        <v>605</v>
      </c>
      <c r="H120" s="44">
        <v>122</v>
      </c>
      <c r="I120" s="44"/>
      <c r="J120" s="47">
        <f t="shared" si="5"/>
        <v>2823</v>
      </c>
      <c r="K120" s="46">
        <v>2200</v>
      </c>
      <c r="L120" s="45">
        <v>591</v>
      </c>
      <c r="M120" s="48">
        <f t="shared" si="3"/>
        <v>218.06075738660007</v>
      </c>
      <c r="O120" s="49">
        <f t="shared" si="4"/>
        <v>2096</v>
      </c>
      <c r="P120" s="50" t="s">
        <v>243</v>
      </c>
      <c r="Q120" s="51"/>
      <c r="R120" s="134">
        <v>9612</v>
      </c>
    </row>
    <row r="121" spans="1:18" ht="22.5" customHeight="1" x14ac:dyDescent="0.15">
      <c r="A121" s="158" t="s">
        <v>244</v>
      </c>
      <c r="B121" s="132"/>
      <c r="C121" s="46">
        <v>520675</v>
      </c>
      <c r="D121" s="44">
        <v>45823</v>
      </c>
      <c r="E121" s="45">
        <v>13177</v>
      </c>
      <c r="F121" s="46">
        <v>1100</v>
      </c>
      <c r="G121" s="44">
        <v>96</v>
      </c>
      <c r="H121" s="44">
        <v>200</v>
      </c>
      <c r="I121" s="44"/>
      <c r="J121" s="47">
        <f t="shared" si="5"/>
        <v>1396</v>
      </c>
      <c r="K121" s="46">
        <v>1100</v>
      </c>
      <c r="L121" s="45">
        <v>96</v>
      </c>
      <c r="M121" s="48">
        <f t="shared" si="3"/>
        <v>123.30456226880395</v>
      </c>
      <c r="O121" s="49">
        <f t="shared" si="4"/>
        <v>1100</v>
      </c>
      <c r="P121" s="50" t="s">
        <v>245</v>
      </c>
      <c r="Q121" s="50"/>
      <c r="R121" s="134">
        <v>8921</v>
      </c>
    </row>
    <row r="122" spans="1:18" ht="22.5" customHeight="1" x14ac:dyDescent="0.15">
      <c r="A122" s="158" t="s">
        <v>246</v>
      </c>
      <c r="B122" s="132"/>
      <c r="C122" s="46">
        <v>391618</v>
      </c>
      <c r="D122" s="44">
        <v>48736</v>
      </c>
      <c r="E122" s="45">
        <v>7759</v>
      </c>
      <c r="F122" s="46">
        <v>1134</v>
      </c>
      <c r="G122" s="44">
        <v>343</v>
      </c>
      <c r="H122" s="44">
        <v>261</v>
      </c>
      <c r="I122" s="44">
        <v>0</v>
      </c>
      <c r="J122" s="47">
        <f t="shared" si="5"/>
        <v>1738</v>
      </c>
      <c r="K122" s="46">
        <v>1391</v>
      </c>
      <c r="L122" s="45">
        <v>331</v>
      </c>
      <c r="M122" s="48">
        <f t="shared" si="3"/>
        <v>414.62522851919562</v>
      </c>
      <c r="O122" s="49">
        <f t="shared" si="4"/>
        <v>1134</v>
      </c>
      <c r="P122" s="50" t="s">
        <v>247</v>
      </c>
      <c r="Q122" s="51"/>
      <c r="R122" s="134">
        <v>2735</v>
      </c>
    </row>
    <row r="123" spans="1:18" ht="22.5" customHeight="1" thickBot="1" x14ac:dyDescent="0.2">
      <c r="A123" s="162" t="s">
        <v>248</v>
      </c>
      <c r="B123" s="162"/>
      <c r="C123" s="121"/>
      <c r="D123" s="159"/>
      <c r="E123" s="101"/>
      <c r="F123" s="121">
        <v>500</v>
      </c>
      <c r="G123" s="159"/>
      <c r="H123" s="159"/>
      <c r="I123" s="159"/>
      <c r="J123" s="163">
        <f t="shared" si="5"/>
        <v>500</v>
      </c>
      <c r="K123" s="121">
        <v>1838</v>
      </c>
      <c r="L123" s="101"/>
      <c r="M123" s="164"/>
      <c r="O123" s="49">
        <f t="shared" si="4"/>
        <v>500</v>
      </c>
      <c r="P123" s="50" t="s">
        <v>249</v>
      </c>
      <c r="Q123" s="51"/>
      <c r="R123" s="165"/>
    </row>
    <row r="124" spans="1:18" ht="22.5" customHeight="1" thickTop="1" x14ac:dyDescent="0.15">
      <c r="A124" s="166" t="s">
        <v>250</v>
      </c>
      <c r="B124" s="167"/>
      <c r="C124" s="168">
        <f t="shared" ref="C124:L124" si="6">SUM(C7:C123)</f>
        <v>280660588</v>
      </c>
      <c r="D124" s="168">
        <f t="shared" si="6"/>
        <v>25479641</v>
      </c>
      <c r="E124" s="168">
        <f t="shared" si="6"/>
        <v>2891009</v>
      </c>
      <c r="F124" s="168">
        <f t="shared" si="6"/>
        <v>546869</v>
      </c>
      <c r="G124" s="168">
        <f t="shared" si="6"/>
        <v>103301</v>
      </c>
      <c r="H124" s="168">
        <f t="shared" si="6"/>
        <v>20502</v>
      </c>
      <c r="I124" s="168">
        <f t="shared" si="6"/>
        <v>71318</v>
      </c>
      <c r="J124" s="168">
        <f t="shared" si="6"/>
        <v>737490</v>
      </c>
      <c r="K124" s="168">
        <f t="shared" si="6"/>
        <v>544784</v>
      </c>
      <c r="L124" s="168">
        <f t="shared" si="6"/>
        <v>80840</v>
      </c>
      <c r="M124" s="169">
        <f>F124*1000/R7</f>
        <v>266.50107478778364</v>
      </c>
      <c r="O124" s="170">
        <f>SUM(O8:O123)</f>
        <v>509157</v>
      </c>
      <c r="P124" s="32"/>
      <c r="Q124" s="32"/>
      <c r="R124" s="171">
        <f>SUM(R8:R123)</f>
        <v>1976817</v>
      </c>
    </row>
    <row r="125" spans="1:18" ht="13.5" customHeight="1" x14ac:dyDescent="0.15">
      <c r="A125" s="172"/>
      <c r="B125" s="172"/>
      <c r="C125" s="173"/>
      <c r="D125" s="173"/>
      <c r="E125" s="173"/>
      <c r="F125" s="173"/>
      <c r="G125" s="173"/>
      <c r="H125" s="173"/>
      <c r="I125" s="173"/>
      <c r="J125" s="174"/>
      <c r="K125" s="173"/>
      <c r="L125" s="173"/>
      <c r="M125" s="175"/>
      <c r="O125" s="176"/>
      <c r="P125" s="32"/>
      <c r="Q125" s="32"/>
      <c r="R125" s="32"/>
    </row>
    <row r="126" spans="1:18" ht="13.5" customHeight="1" x14ac:dyDescent="0.15">
      <c r="A126" s="172" t="s">
        <v>251</v>
      </c>
      <c r="B126" s="172"/>
      <c r="O126" s="32"/>
      <c r="P126" s="32"/>
      <c r="Q126" s="32"/>
      <c r="R126" s="32"/>
    </row>
    <row r="127" spans="1:18" ht="13.5" customHeight="1" x14ac:dyDescent="0.15">
      <c r="A127" s="172" t="s">
        <v>252</v>
      </c>
      <c r="B127" s="172"/>
      <c r="O127" s="32"/>
      <c r="P127" s="32"/>
      <c r="Q127" s="32"/>
      <c r="R127" s="171"/>
    </row>
  </sheetData>
  <mergeCells count="279">
    <mergeCell ref="A124:B124"/>
    <mergeCell ref="A121:B121"/>
    <mergeCell ref="P121:Q121"/>
    <mergeCell ref="A122:B122"/>
    <mergeCell ref="P122:Q122"/>
    <mergeCell ref="A123:B123"/>
    <mergeCell ref="P123:Q123"/>
    <mergeCell ref="A118:B118"/>
    <mergeCell ref="P118:Q118"/>
    <mergeCell ref="A119:B119"/>
    <mergeCell ref="P119:Q119"/>
    <mergeCell ref="A120:B120"/>
    <mergeCell ref="P120:Q120"/>
    <mergeCell ref="A115:B115"/>
    <mergeCell ref="P115:Q115"/>
    <mergeCell ref="A116:B116"/>
    <mergeCell ref="P116:Q116"/>
    <mergeCell ref="A117:B117"/>
    <mergeCell ref="P117:Q117"/>
    <mergeCell ref="A112:B112"/>
    <mergeCell ref="P112:Q112"/>
    <mergeCell ref="A113:B113"/>
    <mergeCell ref="P113:Q113"/>
    <mergeCell ref="A114:B114"/>
    <mergeCell ref="P114:Q114"/>
    <mergeCell ref="A109:B109"/>
    <mergeCell ref="P109:Q109"/>
    <mergeCell ref="A110:B110"/>
    <mergeCell ref="P110:Q110"/>
    <mergeCell ref="A111:B111"/>
    <mergeCell ref="P111:Q111"/>
    <mergeCell ref="A106:B106"/>
    <mergeCell ref="P106:Q106"/>
    <mergeCell ref="A107:B107"/>
    <mergeCell ref="P107:Q107"/>
    <mergeCell ref="A108:B108"/>
    <mergeCell ref="P108:Q108"/>
    <mergeCell ref="A103:B103"/>
    <mergeCell ref="P103:Q103"/>
    <mergeCell ref="A104:B104"/>
    <mergeCell ref="P104:Q104"/>
    <mergeCell ref="A105:B105"/>
    <mergeCell ref="P105:Q105"/>
    <mergeCell ref="A100:B100"/>
    <mergeCell ref="P100:Q100"/>
    <mergeCell ref="A101:B101"/>
    <mergeCell ref="P101:Q101"/>
    <mergeCell ref="A102:B102"/>
    <mergeCell ref="P102:Q102"/>
    <mergeCell ref="A97:B97"/>
    <mergeCell ref="P97:Q97"/>
    <mergeCell ref="A98:B98"/>
    <mergeCell ref="P98:Q98"/>
    <mergeCell ref="A99:B99"/>
    <mergeCell ref="P99:Q99"/>
    <mergeCell ref="A94:B94"/>
    <mergeCell ref="P94:Q94"/>
    <mergeCell ref="A95:B95"/>
    <mergeCell ref="P95:Q95"/>
    <mergeCell ref="A96:B96"/>
    <mergeCell ref="P96:Q96"/>
    <mergeCell ref="O91:O92"/>
    <mergeCell ref="P91:Q91"/>
    <mergeCell ref="R91:R92"/>
    <mergeCell ref="A92:B92"/>
    <mergeCell ref="A93:B93"/>
    <mergeCell ref="P93:Q93"/>
    <mergeCell ref="H91:H92"/>
    <mergeCell ref="I91:I92"/>
    <mergeCell ref="J91:J92"/>
    <mergeCell ref="K91:K92"/>
    <mergeCell ref="L91:L92"/>
    <mergeCell ref="M91:M92"/>
    <mergeCell ref="A89:B89"/>
    <mergeCell ref="P89:Q89"/>
    <mergeCell ref="A90:B90"/>
    <mergeCell ref="P90:Q90"/>
    <mergeCell ref="A91:B91"/>
    <mergeCell ref="C91:C92"/>
    <mergeCell ref="D91:D92"/>
    <mergeCell ref="E91:E92"/>
    <mergeCell ref="F91:F92"/>
    <mergeCell ref="G91:G92"/>
    <mergeCell ref="P86:Q86"/>
    <mergeCell ref="R86:R87"/>
    <mergeCell ref="A87:B87"/>
    <mergeCell ref="P87:Q87"/>
    <mergeCell ref="A88:B88"/>
    <mergeCell ref="P88:Q88"/>
    <mergeCell ref="A86:B86"/>
    <mergeCell ref="C86:C87"/>
    <mergeCell ref="D86:D87"/>
    <mergeCell ref="E86:E87"/>
    <mergeCell ref="M86:M87"/>
    <mergeCell ref="O86:O87"/>
    <mergeCell ref="O79:O83"/>
    <mergeCell ref="P79:Q79"/>
    <mergeCell ref="R79:R83"/>
    <mergeCell ref="A84:B84"/>
    <mergeCell ref="P84:Q84"/>
    <mergeCell ref="A85:B85"/>
    <mergeCell ref="P85:Q85"/>
    <mergeCell ref="H79:H83"/>
    <mergeCell ref="I79:I83"/>
    <mergeCell ref="J79:J83"/>
    <mergeCell ref="K79:K83"/>
    <mergeCell ref="L79:L83"/>
    <mergeCell ref="M79:M83"/>
    <mergeCell ref="A79:B79"/>
    <mergeCell ref="C79:C83"/>
    <mergeCell ref="D79:D83"/>
    <mergeCell ref="E79:E83"/>
    <mergeCell ref="F79:F83"/>
    <mergeCell ref="G79:G83"/>
    <mergeCell ref="O75:O77"/>
    <mergeCell ref="P75:Q75"/>
    <mergeCell ref="R75:R77"/>
    <mergeCell ref="A77:B77"/>
    <mergeCell ref="P77:Q77"/>
    <mergeCell ref="A78:B78"/>
    <mergeCell ref="P78:Q78"/>
    <mergeCell ref="H75:H76"/>
    <mergeCell ref="I75:I76"/>
    <mergeCell ref="J75:J76"/>
    <mergeCell ref="K75:K76"/>
    <mergeCell ref="L75:L76"/>
    <mergeCell ref="M75:M77"/>
    <mergeCell ref="A75:B75"/>
    <mergeCell ref="C75:C77"/>
    <mergeCell ref="D75:D77"/>
    <mergeCell ref="E75:E77"/>
    <mergeCell ref="F75:F76"/>
    <mergeCell ref="G75:G76"/>
    <mergeCell ref="P70:Q70"/>
    <mergeCell ref="R70:R74"/>
    <mergeCell ref="A72:B72"/>
    <mergeCell ref="P72:Q72"/>
    <mergeCell ref="A73:B73"/>
    <mergeCell ref="P73:Q73"/>
    <mergeCell ref="A74:B74"/>
    <mergeCell ref="P74:Q74"/>
    <mergeCell ref="I70:I74"/>
    <mergeCell ref="J70:J74"/>
    <mergeCell ref="K70:K74"/>
    <mergeCell ref="L70:L74"/>
    <mergeCell ref="M70:M74"/>
    <mergeCell ref="O70:O74"/>
    <mergeCell ref="O61:O69"/>
    <mergeCell ref="P61:Q61"/>
    <mergeCell ref="R61:R69"/>
    <mergeCell ref="A70:B70"/>
    <mergeCell ref="C70:C74"/>
    <mergeCell ref="D70:D74"/>
    <mergeCell ref="E70:E74"/>
    <mergeCell ref="F70:F74"/>
    <mergeCell ref="G70:G74"/>
    <mergeCell ref="H70:H74"/>
    <mergeCell ref="H61:H69"/>
    <mergeCell ref="I61:I69"/>
    <mergeCell ref="J61:J69"/>
    <mergeCell ref="K61:K69"/>
    <mergeCell ref="L61:L69"/>
    <mergeCell ref="M61:M69"/>
    <mergeCell ref="A61:B61"/>
    <mergeCell ref="C61:C69"/>
    <mergeCell ref="D61:D69"/>
    <mergeCell ref="E61:E69"/>
    <mergeCell ref="F61:F69"/>
    <mergeCell ref="G61:G69"/>
    <mergeCell ref="R54:R57"/>
    <mergeCell ref="A58:B58"/>
    <mergeCell ref="P58:Q58"/>
    <mergeCell ref="A59:B59"/>
    <mergeCell ref="P59:Q59"/>
    <mergeCell ref="A60:B60"/>
    <mergeCell ref="P60:Q60"/>
    <mergeCell ref="O51:O53"/>
    <mergeCell ref="P51:Q51"/>
    <mergeCell ref="R51:R53"/>
    <mergeCell ref="A54:B54"/>
    <mergeCell ref="C54:C57"/>
    <mergeCell ref="D54:D57"/>
    <mergeCell ref="E54:E57"/>
    <mergeCell ref="M54:M57"/>
    <mergeCell ref="O54:O57"/>
    <mergeCell ref="P54:Q54"/>
    <mergeCell ref="H51:H53"/>
    <mergeCell ref="I51:I53"/>
    <mergeCell ref="J51:J53"/>
    <mergeCell ref="K51:K53"/>
    <mergeCell ref="L51:L53"/>
    <mergeCell ref="M51:M53"/>
    <mergeCell ref="P49:Q49"/>
    <mergeCell ref="R49:R50"/>
    <mergeCell ref="A50:B50"/>
    <mergeCell ref="P50:Q50"/>
    <mergeCell ref="A51:B51"/>
    <mergeCell ref="C51:C53"/>
    <mergeCell ref="D51:D53"/>
    <mergeCell ref="E51:E53"/>
    <mergeCell ref="F51:F53"/>
    <mergeCell ref="G51:G53"/>
    <mergeCell ref="R45:R46"/>
    <mergeCell ref="A47:B47"/>
    <mergeCell ref="P47:Q47"/>
    <mergeCell ref="A48:B48"/>
    <mergeCell ref="P48:Q48"/>
    <mergeCell ref="A49:B49"/>
    <mergeCell ref="C49:C50"/>
    <mergeCell ref="D49:D50"/>
    <mergeCell ref="M49:M50"/>
    <mergeCell ref="O49:O50"/>
    <mergeCell ref="P26:Q26"/>
    <mergeCell ref="R26:R44"/>
    <mergeCell ref="A43:B43"/>
    <mergeCell ref="A44:B44"/>
    <mergeCell ref="A45:B45"/>
    <mergeCell ref="C45:C46"/>
    <mergeCell ref="D45:D46"/>
    <mergeCell ref="M45:M46"/>
    <mergeCell ref="O45:O46"/>
    <mergeCell ref="P45:Q45"/>
    <mergeCell ref="A26:B26"/>
    <mergeCell ref="C26:C44"/>
    <mergeCell ref="D26:D44"/>
    <mergeCell ref="E26:E44"/>
    <mergeCell ref="M26:M44"/>
    <mergeCell ref="O26:O44"/>
    <mergeCell ref="P22:Q22"/>
    <mergeCell ref="A23:B23"/>
    <mergeCell ref="P23:Q23"/>
    <mergeCell ref="A24:B24"/>
    <mergeCell ref="P24:Q24"/>
    <mergeCell ref="A25:B25"/>
    <mergeCell ref="P25:Q25"/>
    <mergeCell ref="P10:Q10"/>
    <mergeCell ref="R10:R20"/>
    <mergeCell ref="A21:B21"/>
    <mergeCell ref="C21:C24"/>
    <mergeCell ref="D21:D24"/>
    <mergeCell ref="M21:M24"/>
    <mergeCell ref="O21:O24"/>
    <mergeCell ref="P21:Q21"/>
    <mergeCell ref="R21:R24"/>
    <mergeCell ref="A22:B22"/>
    <mergeCell ref="I10:I20"/>
    <mergeCell ref="J10:J20"/>
    <mergeCell ref="K10:K20"/>
    <mergeCell ref="L10:L20"/>
    <mergeCell ref="M10:M20"/>
    <mergeCell ref="O10:O20"/>
    <mergeCell ref="R8:R9"/>
    <mergeCell ref="A9:B9"/>
    <mergeCell ref="P9:Q9"/>
    <mergeCell ref="A10:B10"/>
    <mergeCell ref="C10:C20"/>
    <mergeCell ref="D10:D20"/>
    <mergeCell ref="E10:E20"/>
    <mergeCell ref="F10:F20"/>
    <mergeCell ref="G10:G20"/>
    <mergeCell ref="H10:H20"/>
    <mergeCell ref="A7:B7"/>
    <mergeCell ref="P7:Q7"/>
    <mergeCell ref="A8:B8"/>
    <mergeCell ref="C8:C9"/>
    <mergeCell ref="D8:D9"/>
    <mergeCell ref="M8:M9"/>
    <mergeCell ref="O8:O9"/>
    <mergeCell ref="P8:Q8"/>
    <mergeCell ref="A3:B6"/>
    <mergeCell ref="C3:E3"/>
    <mergeCell ref="F3:J3"/>
    <mergeCell ref="K3:L3"/>
    <mergeCell ref="M3:M5"/>
    <mergeCell ref="C4:C5"/>
    <mergeCell ref="D4:D5"/>
    <mergeCell ref="E4:E5"/>
    <mergeCell ref="F4:J4"/>
    <mergeCell ref="K4:L4"/>
  </mergeCells>
  <phoneticPr fontId="3"/>
  <dataValidations count="1">
    <dataValidation imeMode="halfAlpha" allowBlank="1" showInputMessage="1" showErrorMessage="1" sqref="C108:G108 K108:L108"/>
  </dataValidations>
  <printOptions horizontalCentered="1"/>
  <pageMargins left="0.39370078740157483" right="0.39370078740157483" top="0.39370078740157483" bottom="0.59055118110236227" header="0.31496062992125984" footer="0.31496062992125984"/>
  <pageSetup paperSize="9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4財政</vt:lpstr>
      <vt:lpstr>'4財政'!Print_Area</vt:lpstr>
      <vt:lpstr>'4財政'!Print_Titles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2019-09-15T04:42:13Z</dcterms:created>
  <dcterms:modified xsi:type="dcterms:W3CDTF">2019-09-15T04:42:39Z</dcterms:modified>
</cp:coreProperties>
</file>