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公文書\R7\023 調査、統計、研究等\002 統計\004公共図書館概要\長野県公共図書館概況調査\5_校正\"/>
    </mc:Choice>
  </mc:AlternateContent>
  <xr:revisionPtr revIDLastSave="0" documentId="13_ncr:1_{8FD3FCC7-06B5-4245-A51F-3B546B75200B}" xr6:coauthVersionLast="47" xr6:coauthVersionMax="47" xr10:uidLastSave="{00000000-0000-0000-0000-000000000000}"/>
  <bookViews>
    <workbookView xWindow="-110" yWindow="-110" windowWidth="19420" windowHeight="10420" xr2:uid="{965CAB6B-8252-4823-ABAF-9FEFC53772B7}"/>
  </bookViews>
  <sheets>
    <sheet name="4財政" sheetId="1" r:id="rId1"/>
  </sheets>
  <definedNames>
    <definedName name="_xlnm._FilterDatabase" localSheetId="0" hidden="1">'4財政'!$A$7:$Q$128</definedName>
    <definedName name="_xlnm.Print_Area" localSheetId="0">'4財政'!$A:$N</definedName>
    <definedName name="_xlnm.Print_Titles" localSheetId="0">'4財政'!$4:$7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8" i="1" l="1"/>
  <c r="K128" i="1"/>
  <c r="I128" i="1"/>
  <c r="H128" i="1"/>
  <c r="G128" i="1"/>
  <c r="F128" i="1"/>
  <c r="M128" i="1" s="1"/>
  <c r="E128" i="1"/>
  <c r="D128" i="1"/>
  <c r="C128" i="1"/>
  <c r="P127" i="1"/>
  <c r="J127" i="1"/>
  <c r="P126" i="1"/>
  <c r="M126" i="1" s="1"/>
  <c r="J126" i="1"/>
  <c r="P125" i="1"/>
  <c r="M125" i="1"/>
  <c r="J125" i="1"/>
  <c r="P124" i="1"/>
  <c r="M124" i="1" s="1"/>
  <c r="J124" i="1"/>
  <c r="P123" i="1"/>
  <c r="M123" i="1"/>
  <c r="J123" i="1"/>
  <c r="P122" i="1"/>
  <c r="M122" i="1" s="1"/>
  <c r="J122" i="1"/>
  <c r="P121" i="1"/>
  <c r="M121" i="1"/>
  <c r="J121" i="1"/>
  <c r="P120" i="1"/>
  <c r="M120" i="1" s="1"/>
  <c r="J120" i="1"/>
  <c r="P119" i="1"/>
  <c r="M119" i="1"/>
  <c r="J119" i="1"/>
  <c r="P118" i="1"/>
  <c r="M118" i="1" s="1"/>
  <c r="J118" i="1"/>
  <c r="P117" i="1"/>
  <c r="M117" i="1"/>
  <c r="J117" i="1"/>
  <c r="P116" i="1"/>
  <c r="M116" i="1" s="1"/>
  <c r="J116" i="1"/>
  <c r="P115" i="1"/>
  <c r="M115" i="1"/>
  <c r="J115" i="1"/>
  <c r="P114" i="1"/>
  <c r="M114" i="1" s="1"/>
  <c r="J114" i="1"/>
  <c r="P113" i="1"/>
  <c r="M113" i="1"/>
  <c r="J113" i="1"/>
  <c r="P112" i="1"/>
  <c r="M112" i="1" s="1"/>
  <c r="J112" i="1"/>
  <c r="P111" i="1"/>
  <c r="M111" i="1"/>
  <c r="J111" i="1"/>
  <c r="P110" i="1"/>
  <c r="M110" i="1" s="1"/>
  <c r="J110" i="1"/>
  <c r="P109" i="1"/>
  <c r="M109" i="1"/>
  <c r="J109" i="1"/>
  <c r="P108" i="1"/>
  <c r="M108" i="1" s="1"/>
  <c r="J108" i="1"/>
  <c r="P107" i="1"/>
  <c r="M107" i="1"/>
  <c r="J107" i="1"/>
  <c r="P106" i="1"/>
  <c r="M106" i="1" s="1"/>
  <c r="J106" i="1"/>
  <c r="P105" i="1"/>
  <c r="M105" i="1"/>
  <c r="J105" i="1"/>
  <c r="P104" i="1"/>
  <c r="M104" i="1" s="1"/>
  <c r="J104" i="1"/>
  <c r="P103" i="1"/>
  <c r="M103" i="1"/>
  <c r="J103" i="1"/>
  <c r="P102" i="1"/>
  <c r="M102" i="1" s="1"/>
  <c r="J102" i="1"/>
  <c r="J101" i="1"/>
  <c r="J100" i="1"/>
  <c r="J99" i="1"/>
  <c r="P98" i="1"/>
  <c r="M98" i="1"/>
  <c r="J98" i="1"/>
  <c r="P97" i="1"/>
  <c r="M97" i="1" s="1"/>
  <c r="J97" i="1"/>
  <c r="P96" i="1"/>
  <c r="M96" i="1"/>
  <c r="J96" i="1"/>
  <c r="P95" i="1"/>
  <c r="M95" i="1" s="1"/>
  <c r="J95" i="1"/>
  <c r="P94" i="1"/>
  <c r="M94" i="1"/>
  <c r="J94" i="1"/>
  <c r="P93" i="1"/>
  <c r="M93" i="1" s="1"/>
  <c r="J93" i="1"/>
  <c r="P92" i="1"/>
  <c r="M92" i="1"/>
  <c r="J92" i="1"/>
  <c r="P91" i="1"/>
  <c r="M91" i="1" s="1"/>
  <c r="J91" i="1"/>
  <c r="P90" i="1"/>
  <c r="M90" i="1"/>
  <c r="J90" i="1"/>
  <c r="P89" i="1"/>
  <c r="M89" i="1" s="1"/>
  <c r="J89" i="1"/>
  <c r="J88" i="1"/>
  <c r="P87" i="1"/>
  <c r="M87" i="1"/>
  <c r="J87" i="1"/>
  <c r="P86" i="1"/>
  <c r="M86" i="1" s="1"/>
  <c r="J86" i="1"/>
  <c r="P85" i="1"/>
  <c r="M85" i="1"/>
  <c r="J85" i="1"/>
  <c r="P84" i="1"/>
  <c r="J84" i="1"/>
  <c r="P83" i="1"/>
  <c r="J83" i="1"/>
  <c r="P82" i="1"/>
  <c r="J82" i="1"/>
  <c r="P81" i="1"/>
  <c r="J81" i="1"/>
  <c r="P80" i="1"/>
  <c r="M80" i="1" s="1"/>
  <c r="J80" i="1"/>
  <c r="P79" i="1"/>
  <c r="M79" i="1"/>
  <c r="J79" i="1"/>
  <c r="J78" i="1"/>
  <c r="J77" i="1"/>
  <c r="P76" i="1"/>
  <c r="M76" i="1" s="1"/>
  <c r="J76" i="1"/>
  <c r="P75" i="1"/>
  <c r="J75" i="1"/>
  <c r="P74" i="1"/>
  <c r="J74" i="1"/>
  <c r="P73" i="1"/>
  <c r="J73" i="1"/>
  <c r="P72" i="1"/>
  <c r="J72" i="1"/>
  <c r="P71" i="1"/>
  <c r="M71" i="1"/>
  <c r="J71" i="1"/>
  <c r="J70" i="1"/>
  <c r="J69" i="1"/>
  <c r="J68" i="1"/>
  <c r="J67" i="1"/>
  <c r="J66" i="1"/>
  <c r="J65" i="1"/>
  <c r="J64" i="1"/>
  <c r="J63" i="1"/>
  <c r="P62" i="1"/>
  <c r="M62" i="1" s="1"/>
  <c r="J62" i="1"/>
  <c r="P61" i="1"/>
  <c r="M61" i="1"/>
  <c r="J61" i="1"/>
  <c r="P60" i="1"/>
  <c r="M60" i="1" s="1"/>
  <c r="J60" i="1"/>
  <c r="M59" i="1"/>
  <c r="P59" i="1"/>
  <c r="J59" i="1"/>
  <c r="J58" i="1"/>
  <c r="J57" i="1"/>
  <c r="J56" i="1"/>
  <c r="P55" i="1"/>
  <c r="M55" i="1" s="1"/>
  <c r="J55" i="1"/>
  <c r="P54" i="1"/>
  <c r="J54" i="1"/>
  <c r="P53" i="1"/>
  <c r="J53" i="1"/>
  <c r="P52" i="1"/>
  <c r="M52" i="1"/>
  <c r="J52" i="1"/>
  <c r="J51" i="1"/>
  <c r="P50" i="1"/>
  <c r="M50" i="1" s="1"/>
  <c r="J50" i="1"/>
  <c r="P49" i="1"/>
  <c r="M49" i="1"/>
  <c r="J49" i="1"/>
  <c r="P48" i="1"/>
  <c r="M48" i="1" s="1"/>
  <c r="J48" i="1"/>
  <c r="J47" i="1"/>
  <c r="P46" i="1"/>
  <c r="M46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P27" i="1"/>
  <c r="M27" i="1" s="1"/>
  <c r="J27" i="1"/>
  <c r="P26" i="1"/>
  <c r="M26" i="1"/>
  <c r="J26" i="1"/>
  <c r="J25" i="1"/>
  <c r="J24" i="1"/>
  <c r="J23" i="1"/>
  <c r="P22" i="1"/>
  <c r="M22" i="1" s="1"/>
  <c r="J22" i="1"/>
  <c r="J21" i="1"/>
  <c r="J20" i="1"/>
  <c r="J19" i="1"/>
  <c r="J18" i="1"/>
  <c r="J17" i="1"/>
  <c r="J16" i="1"/>
  <c r="J15" i="1"/>
  <c r="J14" i="1"/>
  <c r="J13" i="1"/>
  <c r="J12" i="1"/>
  <c r="M11" i="1"/>
  <c r="P11" i="1"/>
  <c r="J11" i="1"/>
  <c r="J10" i="1"/>
  <c r="P9" i="1"/>
  <c r="P128" i="1" s="1"/>
  <c r="J9" i="1"/>
  <c r="J128" i="1" s="1"/>
  <c r="P8" i="1"/>
  <c r="M8" i="1"/>
  <c r="M9" i="1" l="1"/>
</calcChain>
</file>

<file path=xl/sharedStrings.xml><?xml version="1.0" encoding="utf-8"?>
<sst xmlns="http://schemas.openxmlformats.org/spreadsheetml/2006/main" count="164" uniqueCount="153">
  <si>
    <t>4 財政</t>
    <rPh sb="2" eb="4">
      <t>ザイセイ</t>
    </rPh>
    <phoneticPr fontId="4"/>
  </si>
  <si>
    <t>館名</t>
    <phoneticPr fontId="4"/>
  </si>
  <si>
    <t>令和7年度予算額</t>
    <rPh sb="0" eb="2">
      <t>レイワ</t>
    </rPh>
    <rPh sb="3" eb="5">
      <t>ネンド</t>
    </rPh>
    <rPh sb="5" eb="8">
      <t>ヨサンガク</t>
    </rPh>
    <phoneticPr fontId="4"/>
  </si>
  <si>
    <t>資料費</t>
    <rPh sb="0" eb="3">
      <t>シリョウヒ</t>
    </rPh>
    <phoneticPr fontId="4"/>
  </si>
  <si>
    <t>人口1人
当り
図書費
※2</t>
    <rPh sb="0" eb="2">
      <t>ジンコウ</t>
    </rPh>
    <phoneticPr fontId="4"/>
  </si>
  <si>
    <t>教育費</t>
    <rPh sb="0" eb="3">
      <t>キョウイクヒ</t>
    </rPh>
    <phoneticPr fontId="4"/>
  </si>
  <si>
    <t>社会教育費</t>
    <rPh sb="0" eb="2">
      <t>シャカイ</t>
    </rPh>
    <rPh sb="2" eb="4">
      <t>キョウイク</t>
    </rPh>
    <rPh sb="4" eb="5">
      <t>ヒ</t>
    </rPh>
    <phoneticPr fontId="4"/>
  </si>
  <si>
    <r>
      <rPr>
        <sz val="6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図書館費</t>
    </r>
    <r>
      <rPr>
        <sz val="6"/>
        <rFont val="ＭＳ 明朝"/>
        <family val="1"/>
        <charset val="128"/>
      </rPr>
      <t xml:space="preserve">
※1</t>
    </r>
    <r>
      <rPr>
        <sz val="9"/>
        <rFont val="ＭＳ 明朝"/>
        <family val="1"/>
        <charset val="128"/>
      </rPr>
      <t xml:space="preserve"> </t>
    </r>
    <rPh sb="1" eb="5">
      <t>トショカンヒ</t>
    </rPh>
    <phoneticPr fontId="4"/>
  </si>
  <si>
    <t>令和7年度予算額</t>
    <rPh sb="0" eb="2">
      <t>レイワ</t>
    </rPh>
    <rPh sb="3" eb="4">
      <t>ネン</t>
    </rPh>
    <rPh sb="4" eb="5">
      <t>ド</t>
    </rPh>
    <rPh sb="5" eb="8">
      <t>ヨサンガク</t>
    </rPh>
    <phoneticPr fontId="4"/>
  </si>
  <si>
    <t>令和5年度決算額</t>
    <rPh sb="0" eb="2">
      <t>レイワ</t>
    </rPh>
    <rPh sb="3" eb="5">
      <t>９ネンド</t>
    </rPh>
    <rPh sb="5" eb="8">
      <t>ケッサンガク</t>
    </rPh>
    <phoneticPr fontId="4"/>
  </si>
  <si>
    <t>図書費</t>
    <rPh sb="0" eb="3">
      <t>トショヒ</t>
    </rPh>
    <phoneticPr fontId="4"/>
  </si>
  <si>
    <t>新 聞
雑誌費</t>
    <rPh sb="0" eb="1">
      <t>シン</t>
    </rPh>
    <rPh sb="2" eb="3">
      <t>ブン</t>
    </rPh>
    <rPh sb="4" eb="6">
      <t>ザッシ</t>
    </rPh>
    <rPh sb="6" eb="7">
      <t>ヒ</t>
    </rPh>
    <phoneticPr fontId="4"/>
  </si>
  <si>
    <t>視聴覚 
資料費</t>
    <rPh sb="0" eb="3">
      <t>シチョウカク</t>
    </rPh>
    <rPh sb="5" eb="8">
      <t>シリョウヒ</t>
    </rPh>
    <phoneticPr fontId="4"/>
  </si>
  <si>
    <t>その他</t>
    <rPh sb="0" eb="3">
      <t>ソノタ</t>
    </rPh>
    <phoneticPr fontId="4"/>
  </si>
  <si>
    <t>計</t>
    <rPh sb="0" eb="1">
      <t>ケイ</t>
    </rPh>
    <phoneticPr fontId="4"/>
  </si>
  <si>
    <t>新聞
雑誌費</t>
    <rPh sb="0" eb="2">
      <t>シンブン</t>
    </rPh>
    <rPh sb="3" eb="5">
      <t>ザッシ</t>
    </rPh>
    <rPh sb="5" eb="6">
      <t>ヒ</t>
    </rPh>
    <phoneticPr fontId="4"/>
  </si>
  <si>
    <t>図書費計</t>
    <rPh sb="0" eb="3">
      <t>トショヒ</t>
    </rPh>
    <rPh sb="3" eb="4">
      <t>ケイ</t>
    </rPh>
    <phoneticPr fontId="4"/>
  </si>
  <si>
    <t>人口</t>
    <rPh sb="0" eb="2">
      <t>ジンコウ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</si>
  <si>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</si>
  <si>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</si>
  <si>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-</t>
  </si>
  <si>
    <t>※3</t>
    <phoneticPr fontId="4"/>
  </si>
  <si>
    <t>-</t>
    <phoneticPr fontId="4"/>
  </si>
  <si>
    <t>※4</t>
    <phoneticPr fontId="4"/>
  </si>
  <si>
    <t>※5</t>
    <phoneticPr fontId="4"/>
  </si>
  <si>
    <t>合計</t>
    <rPh sb="0" eb="2">
      <t>ゴウケイ</t>
    </rPh>
    <phoneticPr fontId="4"/>
  </si>
  <si>
    <t>※1 図書館費:専任職員・兼任職員の人件費は除きます。</t>
    <rPh sb="3" eb="6">
      <t>トショカン</t>
    </rPh>
    <rPh sb="6" eb="7">
      <t>ヒ</t>
    </rPh>
    <rPh sb="8" eb="10">
      <t>センニン</t>
    </rPh>
    <rPh sb="10" eb="12">
      <t>ショクイン</t>
    </rPh>
    <rPh sb="13" eb="15">
      <t>ケンニン</t>
    </rPh>
    <rPh sb="15" eb="17">
      <t>ショクイン</t>
    </rPh>
    <rPh sb="18" eb="21">
      <t>ジンケンヒ</t>
    </rPh>
    <rPh sb="22" eb="23">
      <t>ノゾ</t>
    </rPh>
    <phoneticPr fontId="4"/>
  </si>
  <si>
    <t>　　ただし、自治体の予算区分により、会計年度任用職員・臨時職員の報酬・賃金などは含める場合があります。</t>
    <rPh sb="6" eb="9">
      <t>ジチタイ</t>
    </rPh>
    <rPh sb="10" eb="12">
      <t>ヨサン</t>
    </rPh>
    <rPh sb="12" eb="14">
      <t>クブン</t>
    </rPh>
    <rPh sb="43" eb="45">
      <t>バアイ</t>
    </rPh>
    <phoneticPr fontId="4"/>
  </si>
  <si>
    <t>※2 人口1人当り図書費:予算額のうち図書費/奉仕対象人口。</t>
    <rPh sb="3" eb="5">
      <t>ジンコウ</t>
    </rPh>
    <rPh sb="6" eb="7">
      <t>ニン</t>
    </rPh>
    <rPh sb="7" eb="8">
      <t>アタ</t>
    </rPh>
    <rPh sb="9" eb="12">
      <t>トショヒ</t>
    </rPh>
    <rPh sb="13" eb="16">
      <t>ヨサンガク</t>
    </rPh>
    <rPh sb="19" eb="22">
      <t>トショヒ</t>
    </rPh>
    <rPh sb="23" eb="25">
      <t>ホウシ</t>
    </rPh>
    <rPh sb="25" eb="27">
      <t>タイショウ</t>
    </rPh>
    <rPh sb="27" eb="29">
      <t>ジンコウ</t>
    </rPh>
    <phoneticPr fontId="4"/>
  </si>
  <si>
    <t>　  合計は、県全体の図書費合計/県人口。</t>
    <rPh sb="3" eb="5">
      <t>ゴウケイ</t>
    </rPh>
    <rPh sb="7" eb="8">
      <t>ケン</t>
    </rPh>
    <rPh sb="8" eb="10">
      <t>ゼンタイ</t>
    </rPh>
    <rPh sb="11" eb="14">
      <t>トショヒ</t>
    </rPh>
    <rPh sb="14" eb="16">
      <t>ゴウケイ</t>
    </rPh>
    <rPh sb="17" eb="18">
      <t>ケン</t>
    </rPh>
    <rPh sb="18" eb="20">
      <t>ジンコウ</t>
    </rPh>
    <phoneticPr fontId="4"/>
  </si>
  <si>
    <t>※3 令和5年度は屋根外壁改修工事の設計を実施し、令和7～8年度はLED化・冷暖房等改修工事を予定しています。</t>
    <phoneticPr fontId="4"/>
  </si>
  <si>
    <t>※4 雑誌新聞費に視聴覚資料費を含みます。</t>
    <rPh sb="8" eb="9">
      <t>フク</t>
    </rPh>
    <phoneticPr fontId="4"/>
  </si>
  <si>
    <t>※5 図書費に視聴覚資料費を含みます。</t>
    <phoneticPr fontId="4"/>
  </si>
  <si>
    <t>県立長野</t>
  </si>
  <si>
    <t>長野市立長野</t>
  </si>
  <si>
    <t>長野市立南部</t>
  </si>
  <si>
    <t>松本市中央</t>
  </si>
  <si>
    <t>あがた</t>
  </si>
  <si>
    <t>鎌田</t>
  </si>
  <si>
    <t>南部</t>
  </si>
  <si>
    <t>寿台</t>
  </si>
  <si>
    <t>本郷</t>
  </si>
  <si>
    <t>中山</t>
  </si>
  <si>
    <t>島内</t>
  </si>
  <si>
    <t>空港</t>
  </si>
  <si>
    <t>波田</t>
  </si>
  <si>
    <t>梓川</t>
  </si>
  <si>
    <t>上田市立上田</t>
  </si>
  <si>
    <t>上田市立丸子</t>
  </si>
  <si>
    <t>上田情報</t>
  </si>
  <si>
    <t>上田市立真田　</t>
  </si>
  <si>
    <t>市立岡谷</t>
  </si>
  <si>
    <t>飯田市立中央</t>
  </si>
  <si>
    <t>羽場</t>
  </si>
  <si>
    <t>丸山</t>
  </si>
  <si>
    <t>東野</t>
  </si>
  <si>
    <t>座光寺</t>
  </si>
  <si>
    <t>松尾</t>
  </si>
  <si>
    <t>下久堅</t>
  </si>
  <si>
    <t>上久堅</t>
  </si>
  <si>
    <t>千代</t>
  </si>
  <si>
    <t>龍江</t>
  </si>
  <si>
    <t>竜丘</t>
  </si>
  <si>
    <t>川路</t>
  </si>
  <si>
    <t>三穂</t>
  </si>
  <si>
    <t>山本</t>
  </si>
  <si>
    <t>伊賀良</t>
  </si>
  <si>
    <t>上村</t>
  </si>
  <si>
    <t>南信濃</t>
  </si>
  <si>
    <t>飯田市立上郷</t>
  </si>
  <si>
    <t>飯田市立鼎</t>
  </si>
  <si>
    <t>諏訪市</t>
  </si>
  <si>
    <t>風樹文庫</t>
  </si>
  <si>
    <t>市立須坂</t>
  </si>
  <si>
    <t>市立小諸</t>
  </si>
  <si>
    <t>伊那市立伊那</t>
  </si>
  <si>
    <t>伊那市立高遠</t>
  </si>
  <si>
    <t>駒ヶ根市</t>
  </si>
  <si>
    <t>東伊那</t>
  </si>
  <si>
    <t>中沢</t>
  </si>
  <si>
    <t>中野市</t>
  </si>
  <si>
    <t>北部</t>
  </si>
  <si>
    <t>西部</t>
  </si>
  <si>
    <t>豊田</t>
  </si>
  <si>
    <t>市立大町</t>
  </si>
  <si>
    <t>市立飯山</t>
  </si>
  <si>
    <t>茅野市</t>
  </si>
  <si>
    <t>塩尻市</t>
  </si>
  <si>
    <t>広丘</t>
  </si>
  <si>
    <t>北小野</t>
  </si>
  <si>
    <t>片丘</t>
  </si>
  <si>
    <t>塩尻東</t>
  </si>
  <si>
    <t>宗賀</t>
  </si>
  <si>
    <t>洗馬</t>
  </si>
  <si>
    <t>吉田</t>
  </si>
  <si>
    <t>楢川</t>
  </si>
  <si>
    <t>佐久市立中央</t>
  </si>
  <si>
    <t>サン
グリモ</t>
  </si>
  <si>
    <t>佐久市立臼田</t>
  </si>
  <si>
    <t>佐久市立浅科</t>
  </si>
  <si>
    <t>佐久市立望月</t>
  </si>
  <si>
    <t>千曲市立更埴</t>
  </si>
  <si>
    <t>更埴西</t>
  </si>
  <si>
    <t>千曲市立戸倉</t>
  </si>
  <si>
    <t>東御市立</t>
  </si>
  <si>
    <t>安曇野市中央</t>
  </si>
  <si>
    <t>豊科</t>
  </si>
  <si>
    <t>三郷</t>
  </si>
  <si>
    <t>堀金</t>
  </si>
  <si>
    <t>明科</t>
  </si>
  <si>
    <t>小海町</t>
  </si>
  <si>
    <t>佐久穂町</t>
  </si>
  <si>
    <t>軽井沢町立
中軽井沢</t>
  </si>
  <si>
    <t>軽井沢町立
離山</t>
  </si>
  <si>
    <t>御代田町</t>
  </si>
  <si>
    <t>下諏訪町</t>
  </si>
  <si>
    <t>富士見町</t>
  </si>
  <si>
    <t>辰野町</t>
  </si>
  <si>
    <t>箕輪町</t>
  </si>
  <si>
    <t>飯島町</t>
  </si>
  <si>
    <t>松川町</t>
  </si>
  <si>
    <t>高森町</t>
  </si>
  <si>
    <t>阿南町</t>
  </si>
  <si>
    <t>木曽町</t>
  </si>
  <si>
    <t>日義</t>
  </si>
  <si>
    <t>開田</t>
  </si>
  <si>
    <t>三岳</t>
  </si>
  <si>
    <t>池田町</t>
  </si>
  <si>
    <t>坂城町</t>
  </si>
  <si>
    <t>小布施町</t>
  </si>
  <si>
    <t>山ノ内町</t>
  </si>
  <si>
    <t>川上村</t>
  </si>
  <si>
    <t>南牧村</t>
  </si>
  <si>
    <t>南相木村立</t>
  </si>
  <si>
    <t>青木村</t>
  </si>
  <si>
    <t>原村</t>
  </si>
  <si>
    <t>南箕輪村</t>
  </si>
  <si>
    <t>中川村</t>
  </si>
  <si>
    <t>宮田村</t>
  </si>
  <si>
    <t>阿智村</t>
  </si>
  <si>
    <t>根羽村</t>
  </si>
  <si>
    <t>下條村</t>
  </si>
  <si>
    <t>天龍村</t>
  </si>
  <si>
    <t>喬木村</t>
  </si>
  <si>
    <t>豊丘村</t>
  </si>
  <si>
    <t>大桑村</t>
  </si>
  <si>
    <t>山形村</t>
  </si>
  <si>
    <t>朝日村</t>
  </si>
  <si>
    <t>筑北村</t>
  </si>
  <si>
    <t>松川村</t>
  </si>
  <si>
    <t>白馬村</t>
  </si>
  <si>
    <t>小谷村</t>
  </si>
  <si>
    <t>ライブラリー
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</si>
</sst>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&quot;"/>
    <numFmt numFmtId="177" formatCode="0_);[Red]\(0\)"/>
    <numFmt numFmtId="178" formatCode="\(@\)"/>
    <numFmt numFmtId="179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 applyFill="0" applyProtection="0"/>
    <xf numFmtId="38" fontId="11" fillId="0" borderId="0" applyFont="0" applyFill="0" applyBorder="0" applyAlignment="0" applyProtection="0">
      <alignment vertical="center"/>
    </xf>
    <xf numFmtId="0" fontId="1" fillId="0" borderId="0"/>
  </cellStyleXfs>
  <cellXfs count="172">
    <xf numFmtId="0" fontId="0" fillId="0" borderId="0" xfId="0"/>
    <xf numFmtId="38" fontId="2" fillId="0" borderId="0" xfId="1" applyFont="1" applyBorder="1" applyAlignment="1">
      <alignment vertical="top"/>
    </xf>
    <xf numFmtId="38" fontId="2" fillId="0" borderId="0" xfId="1" applyFont="1" applyBorder="1" applyAlignment="1"/>
    <xf numFmtId="38" fontId="5" fillId="0" borderId="0" xfId="1" applyFont="1" applyAlignment="1">
      <alignment horizontal="right"/>
    </xf>
    <xf numFmtId="176" fontId="5" fillId="0" borderId="0" xfId="1" applyNumberFormat="1" applyFont="1" applyAlignment="1">
      <alignment horizontal="right"/>
    </xf>
    <xf numFmtId="177" fontId="5" fillId="0" borderId="0" xfId="1" applyNumberFormat="1" applyFont="1" applyAlignment="1">
      <alignment horizontal="right" shrinkToFit="1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38" fontId="7" fillId="0" borderId="1" xfId="1" applyFont="1" applyBorder="1" applyAlignment="1">
      <alignment horizontal="distributed"/>
    </xf>
    <xf numFmtId="38" fontId="8" fillId="0" borderId="1" xfId="1" applyFont="1" applyBorder="1" applyAlignment="1">
      <alignment horizontal="distributed"/>
    </xf>
    <xf numFmtId="38" fontId="7" fillId="0" borderId="0" xfId="1" applyFont="1" applyAlignment="1">
      <alignment horizontal="right"/>
    </xf>
    <xf numFmtId="38" fontId="7" fillId="0" borderId="0" xfId="1" applyFont="1" applyAlignment="1">
      <alignment horizontal="lef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left" shrinkToFit="1"/>
    </xf>
    <xf numFmtId="0" fontId="9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38" fontId="5" fillId="0" borderId="4" xfId="1" applyFont="1" applyBorder="1" applyAlignment="1">
      <alignment horizontal="centerContinuous" vertical="center"/>
    </xf>
    <xf numFmtId="38" fontId="5" fillId="0" borderId="5" xfId="1" applyFont="1" applyBorder="1" applyAlignment="1">
      <alignment horizontal="centerContinuous" vertical="center"/>
    </xf>
    <xf numFmtId="38" fontId="5" fillId="0" borderId="6" xfId="1" applyFont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8" fontId="5" fillId="0" borderId="19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 wrapText="1"/>
    </xf>
    <xf numFmtId="38" fontId="5" fillId="0" borderId="20" xfId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8" fontId="6" fillId="0" borderId="22" xfId="1" applyNumberFormat="1" applyFont="1" applyBorder="1" applyAlignment="1">
      <alignment horizontal="right"/>
    </xf>
    <xf numFmtId="178" fontId="6" fillId="0" borderId="24" xfId="1" applyNumberFormat="1" applyFont="1" applyBorder="1" applyAlignment="1">
      <alignment horizontal="right"/>
    </xf>
    <xf numFmtId="178" fontId="6" fillId="0" borderId="23" xfId="1" applyNumberFormat="1" applyFont="1" applyBorder="1" applyAlignment="1">
      <alignment horizontal="right"/>
    </xf>
    <xf numFmtId="178" fontId="6" fillId="0" borderId="25" xfId="1" applyNumberFormat="1" applyFont="1" applyBorder="1" applyAlignment="1">
      <alignment horizontal="right"/>
    </xf>
    <xf numFmtId="178" fontId="6" fillId="0" borderId="26" xfId="1" applyNumberFormat="1" applyFont="1" applyBorder="1" applyAlignment="1">
      <alignment horizontal="right"/>
    </xf>
    <xf numFmtId="178" fontId="6" fillId="0" borderId="27" xfId="1" applyNumberFormat="1" applyFont="1" applyFill="1" applyBorder="1" applyAlignment="1">
      <alignment horizontal="right" shrinkToFit="1"/>
    </xf>
    <xf numFmtId="0" fontId="5" fillId="2" borderId="2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38" fontId="5" fillId="0" borderId="30" xfId="1" applyFont="1" applyBorder="1" applyAlignment="1">
      <alignment horizontal="right" vertical="center" shrinkToFit="1"/>
    </xf>
    <xf numFmtId="38" fontId="5" fillId="0" borderId="3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30" xfId="1" applyFont="1" applyBorder="1" applyAlignment="1">
      <alignment horizontal="right" vertical="center"/>
    </xf>
    <xf numFmtId="38" fontId="5" fillId="0" borderId="32" xfId="1" applyFont="1" applyBorder="1" applyAlignment="1">
      <alignment horizontal="right" vertical="center"/>
    </xf>
    <xf numFmtId="176" fontId="5" fillId="0" borderId="33" xfId="1" applyNumberFormat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 shrinkToFit="1"/>
    </xf>
    <xf numFmtId="38" fontId="5" fillId="2" borderId="29" xfId="1" applyFont="1" applyFill="1" applyBorder="1" applyAlignment="1">
      <alignment vertical="center"/>
    </xf>
    <xf numFmtId="38" fontId="5" fillId="2" borderId="29" xfId="3" applyFont="1" applyFill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36" xfId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38" fontId="5" fillId="0" borderId="38" xfId="1" applyFont="1" applyBorder="1" applyAlignment="1">
      <alignment horizontal="right" vertical="center"/>
    </xf>
    <xf numFmtId="176" fontId="5" fillId="0" borderId="39" xfId="1" applyNumberFormat="1" applyFont="1" applyBorder="1" applyAlignment="1">
      <alignment horizontal="right" vertical="center"/>
    </xf>
    <xf numFmtId="38" fontId="5" fillId="0" borderId="39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vertical="center" wrapText="1"/>
    </xf>
    <xf numFmtId="38" fontId="5" fillId="2" borderId="7" xfId="1" applyFont="1" applyFill="1" applyBorder="1" applyAlignment="1">
      <alignment vertical="center"/>
    </xf>
    <xf numFmtId="179" fontId="5" fillId="2" borderId="29" xfId="1" applyNumberFormat="1" applyFont="1" applyFill="1" applyBorder="1" applyAlignment="1">
      <alignment vertical="center" wrapText="1"/>
    </xf>
    <xf numFmtId="38" fontId="5" fillId="0" borderId="18" xfId="1" applyFont="1" applyFill="1" applyBorder="1" applyAlignment="1">
      <alignment horizontal="right" vertical="center" shrinkToFit="1"/>
    </xf>
    <xf numFmtId="176" fontId="5" fillId="0" borderId="36" xfId="1" applyNumberFormat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 wrapText="1"/>
    </xf>
    <xf numFmtId="0" fontId="5" fillId="0" borderId="8" xfId="2" applyFont="1" applyBorder="1" applyAlignment="1" applyProtection="1">
      <alignment horizontal="distributed" vertical="center" shrinkToFit="1"/>
      <protection locked="0"/>
    </xf>
    <xf numFmtId="0" fontId="5" fillId="0" borderId="40" xfId="2" applyFont="1" applyBorder="1" applyAlignment="1" applyProtection="1">
      <alignment horizontal="distributed" vertical="center" shrinkToFit="1"/>
      <protection locked="0"/>
    </xf>
    <xf numFmtId="38" fontId="5" fillId="0" borderId="19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21" xfId="1" applyFont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 shrinkToFit="1"/>
    </xf>
    <xf numFmtId="176" fontId="5" fillId="0" borderId="21" xfId="1" applyNumberFormat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 wrapText="1"/>
    </xf>
    <xf numFmtId="38" fontId="5" fillId="0" borderId="16" xfId="1" applyFont="1" applyBorder="1" applyAlignment="1">
      <alignment horizontal="right" vertical="center" shrinkToFit="1"/>
    </xf>
    <xf numFmtId="179" fontId="5" fillId="2" borderId="16" xfId="1" applyNumberFormat="1" applyFont="1" applyFill="1" applyBorder="1" applyAlignment="1">
      <alignment vertical="center" wrapText="1"/>
    </xf>
    <xf numFmtId="38" fontId="5" fillId="2" borderId="16" xfId="1" applyFont="1" applyFill="1" applyBorder="1" applyAlignment="1">
      <alignment vertical="center"/>
    </xf>
    <xf numFmtId="0" fontId="5" fillId="0" borderId="28" xfId="2" applyFont="1" applyBorder="1" applyAlignment="1" applyProtection="1">
      <alignment horizontal="distributed" vertical="center" shrinkToFit="1"/>
      <protection locked="0"/>
    </xf>
    <xf numFmtId="38" fontId="5" fillId="0" borderId="31" xfId="1" applyFont="1" applyFill="1" applyBorder="1" applyAlignment="1">
      <alignment horizontal="right" vertical="center" shrinkToFit="1"/>
    </xf>
    <xf numFmtId="38" fontId="5" fillId="0" borderId="30" xfId="1" applyFont="1" applyBorder="1" applyAlignment="1">
      <alignment horizontal="right" vertical="center" wrapText="1"/>
    </xf>
    <xf numFmtId="38" fontId="5" fillId="0" borderId="21" xfId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/>
    </xf>
    <xf numFmtId="38" fontId="5" fillId="0" borderId="38" xfId="1" applyFont="1" applyFill="1" applyBorder="1" applyAlignment="1">
      <alignment horizontal="right" vertical="center"/>
    </xf>
    <xf numFmtId="38" fontId="5" fillId="0" borderId="39" xfId="1" applyFont="1" applyFill="1" applyBorder="1" applyAlignment="1">
      <alignment horizontal="right" vertical="center"/>
    </xf>
    <xf numFmtId="38" fontId="5" fillId="0" borderId="41" xfId="1" applyFont="1" applyBorder="1" applyAlignment="1">
      <alignment horizontal="right" vertical="center" shrinkToFit="1"/>
    </xf>
    <xf numFmtId="38" fontId="5" fillId="2" borderId="41" xfId="1" applyFont="1" applyFill="1" applyBorder="1" applyAlignment="1">
      <alignment vertical="center"/>
    </xf>
    <xf numFmtId="38" fontId="5" fillId="2" borderId="41" xfId="3" applyFont="1" applyFill="1" applyBorder="1" applyAlignment="1">
      <alignment horizontal="right" vertical="center"/>
    </xf>
    <xf numFmtId="0" fontId="5" fillId="0" borderId="42" xfId="2" applyFont="1" applyBorder="1" applyAlignment="1" applyProtection="1">
      <alignment horizontal="distributed" vertical="center" shrinkToFit="1"/>
      <protection locked="0"/>
    </xf>
    <xf numFmtId="0" fontId="5" fillId="0" borderId="19" xfId="2" applyFont="1" applyBorder="1" applyAlignment="1" applyProtection="1">
      <alignment horizontal="distributed" vertical="center" shrinkToFit="1"/>
      <protection locked="0"/>
    </xf>
    <xf numFmtId="0" fontId="5" fillId="0" borderId="43" xfId="2" applyFont="1" applyBorder="1" applyAlignment="1" applyProtection="1">
      <alignment horizontal="distributed" vertical="center" shrinkToFit="1"/>
      <protection locked="0"/>
    </xf>
    <xf numFmtId="176" fontId="5" fillId="0" borderId="44" xfId="1" applyNumberFormat="1" applyFont="1" applyBorder="1" applyAlignment="1">
      <alignment horizontal="right" vertical="center"/>
    </xf>
    <xf numFmtId="38" fontId="5" fillId="0" borderId="45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44" xfId="1" applyFont="1" applyBorder="1" applyAlignment="1">
      <alignment horizontal="right" vertical="center"/>
    </xf>
    <xf numFmtId="38" fontId="5" fillId="0" borderId="42" xfId="1" applyFont="1" applyBorder="1" applyAlignment="1">
      <alignment horizontal="right" vertical="center"/>
    </xf>
    <xf numFmtId="38" fontId="5" fillId="0" borderId="46" xfId="1" applyFont="1" applyBorder="1" applyAlignment="1">
      <alignment horizontal="right" vertical="center"/>
    </xf>
    <xf numFmtId="38" fontId="5" fillId="0" borderId="47" xfId="1" applyFont="1" applyBorder="1" applyAlignment="1">
      <alignment horizontal="right" vertical="center"/>
    </xf>
    <xf numFmtId="38" fontId="5" fillId="0" borderId="48" xfId="1" applyFont="1" applyBorder="1" applyAlignment="1">
      <alignment horizontal="right" vertical="center"/>
    </xf>
    <xf numFmtId="176" fontId="5" fillId="0" borderId="42" xfId="1" applyNumberFormat="1" applyFont="1" applyBorder="1" applyAlignment="1">
      <alignment horizontal="right" vertical="center"/>
    </xf>
    <xf numFmtId="38" fontId="5" fillId="0" borderId="40" xfId="1" applyFont="1" applyBorder="1" applyAlignment="1">
      <alignment horizontal="right" vertical="center"/>
    </xf>
    <xf numFmtId="38" fontId="5" fillId="0" borderId="49" xfId="1" applyFont="1" applyBorder="1" applyAlignment="1">
      <alignment horizontal="right" vertical="center"/>
    </xf>
    <xf numFmtId="38" fontId="5" fillId="0" borderId="50" xfId="1" applyFont="1" applyBorder="1" applyAlignment="1">
      <alignment horizontal="right" vertical="center"/>
    </xf>
    <xf numFmtId="38" fontId="5" fillId="0" borderId="17" xfId="1" applyFont="1" applyFill="1" applyBorder="1" applyAlignment="1">
      <alignment horizontal="right" vertical="center"/>
    </xf>
    <xf numFmtId="0" fontId="5" fillId="0" borderId="8" xfId="2" applyFont="1" applyFill="1" applyBorder="1" applyAlignment="1">
      <alignment shrinkToFit="1"/>
    </xf>
    <xf numFmtId="0" fontId="5" fillId="0" borderId="45" xfId="2" applyFont="1" applyBorder="1" applyAlignment="1" applyProtection="1">
      <alignment horizontal="distributed" vertical="center" shrinkToFit="1"/>
      <protection locked="0"/>
    </xf>
    <xf numFmtId="38" fontId="5" fillId="0" borderId="51" xfId="1" applyFont="1" applyBorder="1" applyAlignment="1">
      <alignment horizontal="right" vertical="center"/>
    </xf>
    <xf numFmtId="179" fontId="5" fillId="2" borderId="41" xfId="1" applyNumberFormat="1" applyFont="1" applyFill="1" applyBorder="1" applyAlignment="1">
      <alignment vertical="center" wrapText="1"/>
    </xf>
    <xf numFmtId="38" fontId="5" fillId="2" borderId="41" xfId="3" applyFont="1" applyFill="1" applyBorder="1" applyAlignment="1">
      <alignment vertical="center"/>
    </xf>
    <xf numFmtId="0" fontId="5" fillId="0" borderId="8" xfId="2" applyFont="1" applyBorder="1" applyAlignment="1" applyProtection="1">
      <alignment vertical="center" shrinkToFit="1"/>
      <protection locked="0"/>
    </xf>
    <xf numFmtId="0" fontId="5" fillId="0" borderId="28" xfId="2" applyFont="1" applyBorder="1" applyAlignment="1" applyProtection="1">
      <alignment vertical="center" shrinkToFit="1"/>
      <protection locked="0"/>
    </xf>
    <xf numFmtId="38" fontId="6" fillId="0" borderId="30" xfId="1" applyFont="1" applyBorder="1" applyAlignment="1">
      <alignment horizontal="right" vertical="center" wrapText="1"/>
    </xf>
    <xf numFmtId="179" fontId="5" fillId="2" borderId="41" xfId="1" applyNumberFormat="1" applyFont="1" applyFill="1" applyBorder="1" applyAlignment="1">
      <alignment horizontal="right" vertical="center" wrapText="1"/>
    </xf>
    <xf numFmtId="0" fontId="5" fillId="0" borderId="8" xfId="2" applyFont="1" applyFill="1" applyBorder="1" applyAlignment="1">
      <alignment horizontal="distributed" vertical="center" shrinkToFit="1"/>
    </xf>
    <xf numFmtId="0" fontId="5" fillId="0" borderId="28" xfId="2" applyFont="1" applyFill="1" applyBorder="1" applyAlignment="1">
      <alignment horizontal="distributed" vertical="center" shrinkToFit="1"/>
    </xf>
    <xf numFmtId="38" fontId="5" fillId="0" borderId="0" xfId="1" applyFont="1" applyAlignment="1">
      <alignment horizontal="right" vertical="center"/>
    </xf>
    <xf numFmtId="38" fontId="5" fillId="0" borderId="52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55" xfId="1" applyFont="1" applyBorder="1" applyAlignment="1">
      <alignment horizontal="right" vertical="center"/>
    </xf>
    <xf numFmtId="38" fontId="12" fillId="0" borderId="36" xfId="1" applyFont="1" applyBorder="1" applyAlignment="1">
      <alignment horizontal="right" vertical="center"/>
    </xf>
    <xf numFmtId="38" fontId="5" fillId="2" borderId="56" xfId="1" applyFont="1" applyFill="1" applyBorder="1" applyAlignment="1">
      <alignment vertical="center"/>
    </xf>
    <xf numFmtId="38" fontId="5" fillId="2" borderId="56" xfId="4" applyNumberFormat="1" applyFont="1" applyFill="1" applyBorder="1" applyAlignment="1">
      <alignment horizontal="right" vertical="center"/>
    </xf>
    <xf numFmtId="38" fontId="5" fillId="0" borderId="59" xfId="1" applyFont="1" applyBorder="1" applyAlignment="1">
      <alignment vertical="center" shrinkToFit="1"/>
    </xf>
    <xf numFmtId="38" fontId="5" fillId="0" borderId="60" xfId="1" applyFont="1" applyBorder="1" applyAlignment="1">
      <alignment vertical="center" shrinkToFit="1"/>
    </xf>
    <xf numFmtId="38" fontId="5" fillId="0" borderId="61" xfId="1" applyFont="1" applyBorder="1" applyAlignment="1">
      <alignment vertical="center" shrinkToFit="1"/>
    </xf>
    <xf numFmtId="176" fontId="5" fillId="0" borderId="61" xfId="1" applyNumberFormat="1" applyFont="1" applyBorder="1" applyAlignment="1">
      <alignment vertical="center" shrinkToFit="1"/>
    </xf>
    <xf numFmtId="38" fontId="5" fillId="0" borderId="62" xfId="1" applyFont="1" applyBorder="1" applyAlignment="1">
      <alignment vertical="center" shrinkToFit="1"/>
    </xf>
    <xf numFmtId="179" fontId="5" fillId="2" borderId="29" xfId="0" applyNumberFormat="1" applyFont="1" applyFill="1" applyBorder="1" applyAlignment="1">
      <alignment vertical="center"/>
    </xf>
    <xf numFmtId="0" fontId="7" fillId="0" borderId="0" xfId="4" applyFont="1"/>
    <xf numFmtId="38" fontId="7" fillId="0" borderId="0" xfId="1" applyFont="1" applyBorder="1" applyAlignment="1">
      <alignment horizontal="right"/>
    </xf>
    <xf numFmtId="176" fontId="7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shrinkToFit="1"/>
    </xf>
    <xf numFmtId="0" fontId="13" fillId="0" borderId="0" xfId="4" applyFont="1"/>
    <xf numFmtId="0" fontId="8" fillId="0" borderId="0" xfId="4" applyFont="1"/>
    <xf numFmtId="0" fontId="14" fillId="0" borderId="0" xfId="4" applyFont="1"/>
    <xf numFmtId="38" fontId="10" fillId="0" borderId="0" xfId="1" applyFont="1" applyAlignment="1">
      <alignment horizontal="right"/>
    </xf>
    <xf numFmtId="176" fontId="10" fillId="0" borderId="0" xfId="1" applyNumberFormat="1" applyFont="1" applyAlignment="1">
      <alignment horizontal="right"/>
    </xf>
    <xf numFmtId="0" fontId="10" fillId="0" borderId="0" xfId="0" applyFont="1" applyAlignment="1">
      <alignment shrinkToFit="1"/>
    </xf>
    <xf numFmtId="0" fontId="14" fillId="0" borderId="0" xfId="4" applyFont="1" applyAlignment="1">
      <alignment wrapText="1"/>
    </xf>
    <xf numFmtId="177" fontId="10" fillId="0" borderId="0" xfId="0" applyNumberFormat="1" applyFont="1" applyAlignment="1">
      <alignment horizontal="right" shrinkToFit="1"/>
    </xf>
    <xf numFmtId="0" fontId="5" fillId="0" borderId="57" xfId="4" applyFont="1" applyBorder="1" applyAlignment="1">
      <alignment horizontal="distributed" vertical="center"/>
    </xf>
    <xf numFmtId="0" fontId="5" fillId="0" borderId="58" xfId="4" applyFont="1" applyBorder="1" applyAlignment="1">
      <alignment horizontal="distributed" vertical="center"/>
    </xf>
    <xf numFmtId="0" fontId="5" fillId="0" borderId="34" xfId="2" applyFont="1" applyBorder="1" applyAlignment="1" applyProtection="1">
      <alignment horizontal="distributed" vertical="center" shrinkToFit="1"/>
      <protection locked="0"/>
    </xf>
    <xf numFmtId="0" fontId="5" fillId="0" borderId="35" xfId="2" applyFont="1" applyBorder="1" applyAlignment="1">
      <alignment shrinkToFit="1"/>
    </xf>
    <xf numFmtId="0" fontId="5" fillId="0" borderId="53" xfId="2" applyFont="1" applyBorder="1" applyAlignment="1" applyProtection="1">
      <alignment horizontal="distributed" vertical="center" shrinkToFit="1"/>
      <protection locked="0"/>
    </xf>
    <xf numFmtId="0" fontId="5" fillId="0" borderId="54" xfId="2" applyFont="1" applyBorder="1" applyAlignment="1">
      <alignment shrinkToFit="1"/>
    </xf>
    <xf numFmtId="0" fontId="5" fillId="0" borderId="28" xfId="2" applyFont="1" applyBorder="1" applyAlignment="1" applyProtection="1">
      <alignment horizontal="distributed" vertical="center" shrinkToFit="1"/>
      <protection locked="0"/>
    </xf>
    <xf numFmtId="0" fontId="5" fillId="0" borderId="12" xfId="2" applyFont="1" applyBorder="1" applyAlignment="1">
      <alignment shrinkToFit="1"/>
    </xf>
    <xf numFmtId="0" fontId="5" fillId="0" borderId="2" xfId="2" applyFont="1" applyBorder="1" applyAlignment="1" applyProtection="1">
      <alignment horizontal="distributed" vertical="center" shrinkToFit="1"/>
      <protection locked="0"/>
    </xf>
    <xf numFmtId="0" fontId="5" fillId="0" borderId="3" xfId="2" applyFont="1" applyBorder="1" applyAlignment="1">
      <alignment shrinkToFit="1"/>
    </xf>
    <xf numFmtId="38" fontId="5" fillId="2" borderId="7" xfId="3" applyFont="1" applyFill="1" applyBorder="1" applyAlignment="1">
      <alignment horizontal="right" vertical="center"/>
    </xf>
    <xf numFmtId="38" fontId="5" fillId="2" borderId="16" xfId="3" applyFont="1" applyFill="1" applyBorder="1" applyAlignment="1">
      <alignment horizontal="right" vertical="center"/>
    </xf>
    <xf numFmtId="38" fontId="5" fillId="2" borderId="29" xfId="3" applyFont="1" applyFill="1" applyBorder="1" applyAlignment="1">
      <alignment horizontal="right" vertical="center"/>
    </xf>
    <xf numFmtId="0" fontId="5" fillId="0" borderId="8" xfId="2" applyFont="1" applyBorder="1" applyAlignment="1" applyProtection="1">
      <alignment horizontal="distributed" vertical="center" shrinkToFit="1"/>
      <protection locked="0"/>
    </xf>
    <xf numFmtId="0" fontId="5" fillId="0" borderId="9" xfId="2" applyFont="1" applyBorder="1" applyAlignment="1">
      <alignment shrinkToFit="1"/>
    </xf>
    <xf numFmtId="38" fontId="5" fillId="0" borderId="2" xfId="1" applyFont="1" applyBorder="1" applyAlignment="1">
      <alignment horizontal="distributed" vertical="center" justifyLastLine="1"/>
    </xf>
    <xf numFmtId="38" fontId="5" fillId="0" borderId="3" xfId="1" applyFont="1" applyBorder="1" applyAlignment="1">
      <alignment horizontal="distributed" vertical="center" justifyLastLine="1"/>
    </xf>
    <xf numFmtId="38" fontId="5" fillId="0" borderId="8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justifyLastLine="1"/>
    </xf>
    <xf numFmtId="38" fontId="5" fillId="0" borderId="22" xfId="1" applyFont="1" applyBorder="1" applyAlignment="1">
      <alignment horizontal="distributed" vertical="center" justifyLastLine="1"/>
    </xf>
    <xf numFmtId="38" fontId="5" fillId="0" borderId="23" xfId="1" applyFont="1" applyBorder="1" applyAlignment="1">
      <alignment horizontal="distributed" vertical="center" justifyLastLine="1"/>
    </xf>
    <xf numFmtId="177" fontId="6" fillId="0" borderId="7" xfId="1" applyNumberFormat="1" applyFont="1" applyFill="1" applyBorder="1" applyAlignment="1">
      <alignment horizontal="center" vertical="center" wrapText="1" shrinkToFit="1"/>
    </xf>
    <xf numFmtId="177" fontId="6" fillId="0" borderId="16" xfId="1" applyNumberFormat="1" applyFont="1" applyFill="1" applyBorder="1" applyAlignment="1">
      <alignment horizontal="center" vertical="center" wrapText="1" shrinkToFit="1"/>
    </xf>
    <xf numFmtId="38" fontId="5" fillId="0" borderId="10" xfId="1" applyFont="1" applyBorder="1" applyAlignment="1">
      <alignment horizontal="center" vertical="center" wrapText="1"/>
    </xf>
    <xf numFmtId="38" fontId="5" fillId="0" borderId="1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 wrapText="1"/>
    </xf>
    <xf numFmtId="38" fontId="5" fillId="0" borderId="18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center" vertical="center" shrinkToFit="1"/>
    </xf>
  </cellXfs>
  <cellStyles count="5">
    <cellStyle name="桁区切り" xfId="1" builtinId="6"/>
    <cellStyle name="桁区切り 4" xfId="3" xr:uid="{F657BD94-1B6E-4BAF-852B-7A428C83F509}"/>
    <cellStyle name="標準" xfId="0" builtinId="0"/>
    <cellStyle name="標準_3図書館一覧2005" xfId="2" xr:uid="{45A60DBB-95AF-48D2-8263-88F5EFDC57E4}"/>
    <cellStyle name="標準_TEST1" xfId="4" xr:uid="{29ECF599-B90F-437F-817E-2ECB60291F41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CD9E-F1E9-4FF0-91B9-6D5672EF1C63}">
  <sheetPr codeName="Result04"/>
  <dimension ref="A1:Q447"/>
  <sheetViews>
    <sheetView showGridLines="0" showZero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11" x14ac:dyDescent="0.2"/>
  <cols>
    <col min="1" max="1" width="3.453125" style="132" customWidth="1"/>
    <col min="2" max="2" width="7.26953125" style="132" customWidth="1"/>
    <col min="3" max="4" width="10" style="133" customWidth="1"/>
    <col min="5" max="5" width="9.7265625" style="133" customWidth="1"/>
    <col min="6" max="7" width="6.90625" style="133" customWidth="1"/>
    <col min="8" max="9" width="6.26953125" style="133" customWidth="1"/>
    <col min="10" max="10" width="6.90625" style="134" customWidth="1"/>
    <col min="11" max="11" width="6.90625" style="133" customWidth="1"/>
    <col min="12" max="12" width="6.26953125" style="133" customWidth="1"/>
    <col min="13" max="13" width="4.6328125" style="137" customWidth="1"/>
    <col min="14" max="14" width="2.7265625" style="15" customWidth="1"/>
    <col min="15" max="15" width="9" style="22" hidden="1" customWidth="1"/>
    <col min="16" max="16" width="9" style="21" hidden="1" customWidth="1"/>
    <col min="17" max="17" width="9" style="22" hidden="1" customWidth="1"/>
    <col min="18" max="16384" width="9" style="22"/>
  </cols>
  <sheetData>
    <row r="1" spans="1:17" s="7" customFormat="1" ht="22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3"/>
      <c r="L1" s="3"/>
      <c r="M1" s="5"/>
      <c r="N1" s="6"/>
      <c r="P1" s="8"/>
    </row>
    <row r="2" spans="1:17" s="7" customFormat="1" ht="16.5" hidden="1" customHeight="1" x14ac:dyDescent="0.25">
      <c r="A2" s="2"/>
      <c r="B2" s="2"/>
      <c r="C2" s="3"/>
      <c r="D2" s="3"/>
      <c r="E2" s="3"/>
      <c r="F2" s="3"/>
      <c r="G2" s="3"/>
      <c r="H2" s="3"/>
      <c r="I2" s="3"/>
      <c r="J2" s="4"/>
      <c r="K2" s="3"/>
      <c r="L2" s="3"/>
      <c r="M2" s="5"/>
      <c r="N2" s="6"/>
      <c r="P2" s="8"/>
    </row>
    <row r="3" spans="1:17" s="16" customFormat="1" ht="6" hidden="1" customHeight="1" x14ac:dyDescent="0.15">
      <c r="A3" s="9"/>
      <c r="B3" s="10"/>
      <c r="C3" s="11"/>
      <c r="D3" s="11"/>
      <c r="E3" s="12"/>
      <c r="F3" s="11"/>
      <c r="G3" s="11"/>
      <c r="H3" s="11"/>
      <c r="I3" s="11"/>
      <c r="J3" s="13"/>
      <c r="K3" s="11"/>
      <c r="L3" s="11"/>
      <c r="M3" s="14"/>
      <c r="N3" s="15"/>
      <c r="P3" s="17"/>
    </row>
    <row r="4" spans="1:17" ht="11.25" customHeight="1" x14ac:dyDescent="0.2">
      <c r="A4" s="153" t="s">
        <v>1</v>
      </c>
      <c r="B4" s="154"/>
      <c r="C4" s="18" t="s">
        <v>2</v>
      </c>
      <c r="D4" s="19"/>
      <c r="E4" s="20"/>
      <c r="F4" s="18" t="s">
        <v>3</v>
      </c>
      <c r="G4" s="19"/>
      <c r="H4" s="19"/>
      <c r="I4" s="19"/>
      <c r="J4" s="20"/>
      <c r="K4" s="18"/>
      <c r="L4" s="20"/>
      <c r="M4" s="159" t="s">
        <v>4</v>
      </c>
      <c r="N4" s="6"/>
      <c r="O4" s="7"/>
    </row>
    <row r="5" spans="1:17" ht="11.25" customHeight="1" x14ac:dyDescent="0.2">
      <c r="A5" s="155"/>
      <c r="B5" s="156"/>
      <c r="C5" s="161" t="s">
        <v>5</v>
      </c>
      <c r="D5" s="163" t="s">
        <v>6</v>
      </c>
      <c r="E5" s="165" t="s">
        <v>7</v>
      </c>
      <c r="F5" s="167" t="s">
        <v>8</v>
      </c>
      <c r="G5" s="168"/>
      <c r="H5" s="168"/>
      <c r="I5" s="168"/>
      <c r="J5" s="169"/>
      <c r="K5" s="170" t="s">
        <v>9</v>
      </c>
      <c r="L5" s="171"/>
      <c r="M5" s="160"/>
      <c r="N5" s="6"/>
      <c r="O5" s="7"/>
      <c r="P5" s="23"/>
      <c r="Q5" s="24"/>
    </row>
    <row r="6" spans="1:17" ht="22" x14ac:dyDescent="0.2">
      <c r="A6" s="155"/>
      <c r="B6" s="156"/>
      <c r="C6" s="162"/>
      <c r="D6" s="164"/>
      <c r="E6" s="166"/>
      <c r="F6" s="25" t="s">
        <v>10</v>
      </c>
      <c r="G6" s="26" t="s">
        <v>11</v>
      </c>
      <c r="H6" s="26" t="s">
        <v>12</v>
      </c>
      <c r="I6" s="27" t="s">
        <v>13</v>
      </c>
      <c r="J6" s="28" t="s">
        <v>14</v>
      </c>
      <c r="K6" s="25" t="s">
        <v>10</v>
      </c>
      <c r="L6" s="29" t="s">
        <v>15</v>
      </c>
      <c r="M6" s="160"/>
      <c r="N6" s="6"/>
      <c r="O6" s="7"/>
      <c r="P6" s="30" t="s">
        <v>16</v>
      </c>
      <c r="Q6" s="31" t="s">
        <v>17</v>
      </c>
    </row>
    <row r="7" spans="1:17" ht="9" customHeight="1" thickBot="1" x14ac:dyDescent="0.25">
      <c r="A7" s="157"/>
      <c r="B7" s="158"/>
      <c r="C7" s="32" t="s">
        <v>18</v>
      </c>
      <c r="D7" s="33" t="s">
        <v>18</v>
      </c>
      <c r="E7" s="34" t="s">
        <v>18</v>
      </c>
      <c r="F7" s="35" t="s">
        <v>18</v>
      </c>
      <c r="G7" s="33" t="s">
        <v>18</v>
      </c>
      <c r="H7" s="33" t="s">
        <v>18</v>
      </c>
      <c r="I7" s="33" t="s">
        <v>18</v>
      </c>
      <c r="J7" s="36" t="s">
        <v>18</v>
      </c>
      <c r="K7" s="35" t="s">
        <v>18</v>
      </c>
      <c r="L7" s="34" t="s">
        <v>18</v>
      </c>
      <c r="M7" s="37" t="s">
        <v>19</v>
      </c>
      <c r="N7" s="6"/>
      <c r="O7" s="7"/>
      <c r="P7" s="38"/>
      <c r="Q7" s="39"/>
    </row>
    <row r="8" spans="1:17" ht="22.5" customHeight="1" thickTop="1" x14ac:dyDescent="0.2">
      <c r="A8" s="144" t="s">
        <v>33</v>
      </c>
      <c r="B8" s="145"/>
      <c r="C8" s="40">
        <v>149087737</v>
      </c>
      <c r="D8" s="41">
        <v>147715999</v>
      </c>
      <c r="E8" s="42">
        <v>213444</v>
      </c>
      <c r="F8" s="43">
        <v>44258</v>
      </c>
      <c r="G8" s="41">
        <v>36007</v>
      </c>
      <c r="H8" s="44">
        <v>0</v>
      </c>
      <c r="I8" s="41">
        <v>3721</v>
      </c>
      <c r="J8" s="45">
        <v>46361</v>
      </c>
      <c r="K8" s="43">
        <v>37074</v>
      </c>
      <c r="L8" s="46">
        <v>4091</v>
      </c>
      <c r="M8" s="47">
        <f>(P8*1000)/Q8</f>
        <v>22.396605844938243</v>
      </c>
      <c r="N8" s="6"/>
      <c r="O8" s="7"/>
      <c r="P8" s="48">
        <f>F8</f>
        <v>44258</v>
      </c>
      <c r="Q8" s="49">
        <v>1976103</v>
      </c>
    </row>
    <row r="9" spans="1:17" ht="22.5" customHeight="1" x14ac:dyDescent="0.2">
      <c r="A9" s="140" t="s">
        <v>34</v>
      </c>
      <c r="B9" s="141"/>
      <c r="C9" s="50">
        <v>27293470</v>
      </c>
      <c r="D9" s="51">
        <v>3926357</v>
      </c>
      <c r="E9" s="52">
        <v>338150</v>
      </c>
      <c r="F9" s="53">
        <v>33325</v>
      </c>
      <c r="G9" s="54">
        <v>2017</v>
      </c>
      <c r="H9" s="54">
        <v>1100</v>
      </c>
      <c r="I9" s="54">
        <v>1689</v>
      </c>
      <c r="J9" s="55">
        <f t="shared" ref="J9:J40" si="0">SUM(F9:I9)</f>
        <v>38131</v>
      </c>
      <c r="K9" s="53">
        <v>32624</v>
      </c>
      <c r="L9" s="56">
        <v>2014</v>
      </c>
      <c r="M9" s="57">
        <f>(P9*1000)/Q9</f>
        <v>167.53894618977719</v>
      </c>
      <c r="N9" s="6"/>
      <c r="O9" s="7"/>
      <c r="P9" s="58">
        <f>F9+F10</f>
        <v>60150</v>
      </c>
      <c r="Q9" s="59">
        <v>359021</v>
      </c>
    </row>
    <row r="10" spans="1:17" ht="22.5" customHeight="1" x14ac:dyDescent="0.2">
      <c r="A10" s="140" t="s">
        <v>35</v>
      </c>
      <c r="B10" s="141"/>
      <c r="C10" s="43"/>
      <c r="D10" s="41"/>
      <c r="E10" s="46"/>
      <c r="F10" s="53">
        <v>26825</v>
      </c>
      <c r="G10" s="54">
        <v>1672</v>
      </c>
      <c r="H10" s="54"/>
      <c r="I10" s="54">
        <v>386</v>
      </c>
      <c r="J10" s="55">
        <f t="shared" si="0"/>
        <v>28883</v>
      </c>
      <c r="K10" s="53">
        <v>28298</v>
      </c>
      <c r="L10" s="56">
        <v>1662</v>
      </c>
      <c r="M10" s="47"/>
      <c r="N10" s="6"/>
      <c r="O10" s="7"/>
      <c r="P10" s="60"/>
      <c r="Q10" s="48"/>
    </row>
    <row r="11" spans="1:17" ht="22.5" customHeight="1" x14ac:dyDescent="0.2">
      <c r="A11" s="146" t="s">
        <v>36</v>
      </c>
      <c r="B11" s="147"/>
      <c r="C11" s="50">
        <v>12423500</v>
      </c>
      <c r="D11" s="51">
        <v>3891650</v>
      </c>
      <c r="E11" s="52">
        <v>351870</v>
      </c>
      <c r="F11" s="50">
        <v>79750</v>
      </c>
      <c r="G11" s="51">
        <v>6328</v>
      </c>
      <c r="H11" s="51">
        <v>3441</v>
      </c>
      <c r="I11" s="61"/>
      <c r="J11" s="62">
        <f t="shared" si="0"/>
        <v>89519</v>
      </c>
      <c r="K11" s="63">
        <v>76824</v>
      </c>
      <c r="L11" s="52">
        <v>6328</v>
      </c>
      <c r="M11" s="57">
        <f>(P11*1000)/Q11</f>
        <v>338.04691540137509</v>
      </c>
      <c r="N11" s="6"/>
      <c r="O11" s="7"/>
      <c r="P11" s="58">
        <f>F11</f>
        <v>79750</v>
      </c>
      <c r="Q11" s="59">
        <v>235914</v>
      </c>
    </row>
    <row r="12" spans="1:17" ht="22.5" customHeight="1" x14ac:dyDescent="0.2">
      <c r="A12" s="64"/>
      <c r="B12" s="65" t="s">
        <v>37</v>
      </c>
      <c r="C12" s="66"/>
      <c r="D12" s="67"/>
      <c r="E12" s="68"/>
      <c r="F12" s="66"/>
      <c r="G12" s="67"/>
      <c r="H12" s="67"/>
      <c r="I12" s="69"/>
      <c r="J12" s="70">
        <f t="shared" si="0"/>
        <v>0</v>
      </c>
      <c r="K12" s="71"/>
      <c r="L12" s="68"/>
      <c r="M12" s="72"/>
      <c r="N12" s="6"/>
      <c r="O12" s="7"/>
      <c r="P12" s="73"/>
      <c r="Q12" s="74"/>
    </row>
    <row r="13" spans="1:17" ht="22.5" customHeight="1" x14ac:dyDescent="0.2">
      <c r="A13" s="64"/>
      <c r="B13" s="65" t="s">
        <v>38</v>
      </c>
      <c r="C13" s="66"/>
      <c r="D13" s="67"/>
      <c r="E13" s="68"/>
      <c r="F13" s="66"/>
      <c r="G13" s="67"/>
      <c r="H13" s="67"/>
      <c r="I13" s="69"/>
      <c r="J13" s="70">
        <f t="shared" si="0"/>
        <v>0</v>
      </c>
      <c r="K13" s="71"/>
      <c r="L13" s="68"/>
      <c r="M13" s="72"/>
      <c r="N13" s="6"/>
      <c r="O13" s="7"/>
      <c r="P13" s="73"/>
      <c r="Q13" s="74"/>
    </row>
    <row r="14" spans="1:17" ht="22.5" customHeight="1" x14ac:dyDescent="0.2">
      <c r="A14" s="64"/>
      <c r="B14" s="65" t="s">
        <v>39</v>
      </c>
      <c r="C14" s="66"/>
      <c r="D14" s="67"/>
      <c r="E14" s="68"/>
      <c r="F14" s="66"/>
      <c r="G14" s="67"/>
      <c r="H14" s="67"/>
      <c r="I14" s="69"/>
      <c r="J14" s="70">
        <f t="shared" si="0"/>
        <v>0</v>
      </c>
      <c r="K14" s="71"/>
      <c r="L14" s="68"/>
      <c r="M14" s="72"/>
      <c r="N14" s="6"/>
      <c r="O14" s="7"/>
      <c r="P14" s="73"/>
      <c r="Q14" s="74"/>
    </row>
    <row r="15" spans="1:17" ht="22.5" customHeight="1" x14ac:dyDescent="0.2">
      <c r="A15" s="64"/>
      <c r="B15" s="65" t="s">
        <v>40</v>
      </c>
      <c r="C15" s="66"/>
      <c r="D15" s="67"/>
      <c r="E15" s="68"/>
      <c r="F15" s="66"/>
      <c r="G15" s="67"/>
      <c r="H15" s="67"/>
      <c r="I15" s="69"/>
      <c r="J15" s="70">
        <f t="shared" si="0"/>
        <v>0</v>
      </c>
      <c r="K15" s="71"/>
      <c r="L15" s="68"/>
      <c r="M15" s="72"/>
      <c r="N15" s="6"/>
      <c r="O15" s="7"/>
      <c r="P15" s="73"/>
      <c r="Q15" s="74"/>
    </row>
    <row r="16" spans="1:17" ht="22.5" customHeight="1" x14ac:dyDescent="0.2">
      <c r="A16" s="64"/>
      <c r="B16" s="65" t="s">
        <v>41</v>
      </c>
      <c r="C16" s="66"/>
      <c r="D16" s="67"/>
      <c r="E16" s="68"/>
      <c r="F16" s="66"/>
      <c r="G16" s="67"/>
      <c r="H16" s="67"/>
      <c r="I16" s="69"/>
      <c r="J16" s="70">
        <f t="shared" si="0"/>
        <v>0</v>
      </c>
      <c r="K16" s="71"/>
      <c r="L16" s="68"/>
      <c r="M16" s="72"/>
      <c r="N16" s="6"/>
      <c r="O16" s="7"/>
      <c r="P16" s="73"/>
      <c r="Q16" s="74"/>
    </row>
    <row r="17" spans="1:17" ht="22.5" customHeight="1" x14ac:dyDescent="0.2">
      <c r="A17" s="64"/>
      <c r="B17" s="65" t="s">
        <v>42</v>
      </c>
      <c r="C17" s="66"/>
      <c r="D17" s="67"/>
      <c r="E17" s="68"/>
      <c r="F17" s="66"/>
      <c r="G17" s="67"/>
      <c r="H17" s="67"/>
      <c r="I17" s="69"/>
      <c r="J17" s="70">
        <f t="shared" si="0"/>
        <v>0</v>
      </c>
      <c r="K17" s="71"/>
      <c r="L17" s="68"/>
      <c r="M17" s="72"/>
      <c r="N17" s="6"/>
      <c r="O17" s="7"/>
      <c r="P17" s="73"/>
      <c r="Q17" s="74"/>
    </row>
    <row r="18" spans="1:17" ht="22.5" customHeight="1" x14ac:dyDescent="0.2">
      <c r="A18" s="64"/>
      <c r="B18" s="65" t="s">
        <v>43</v>
      </c>
      <c r="C18" s="66"/>
      <c r="D18" s="67"/>
      <c r="E18" s="68"/>
      <c r="F18" s="66"/>
      <c r="G18" s="67"/>
      <c r="H18" s="67"/>
      <c r="I18" s="69"/>
      <c r="J18" s="70">
        <f t="shared" si="0"/>
        <v>0</v>
      </c>
      <c r="K18" s="71"/>
      <c r="L18" s="68"/>
      <c r="M18" s="72"/>
      <c r="N18" s="6"/>
      <c r="O18" s="7"/>
      <c r="P18" s="73"/>
      <c r="Q18" s="74"/>
    </row>
    <row r="19" spans="1:17" ht="22.5" customHeight="1" x14ac:dyDescent="0.2">
      <c r="A19" s="64"/>
      <c r="B19" s="65" t="s">
        <v>44</v>
      </c>
      <c r="C19" s="66"/>
      <c r="D19" s="67"/>
      <c r="E19" s="68"/>
      <c r="F19" s="66"/>
      <c r="G19" s="67"/>
      <c r="H19" s="67"/>
      <c r="I19" s="69"/>
      <c r="J19" s="70">
        <f t="shared" si="0"/>
        <v>0</v>
      </c>
      <c r="K19" s="71"/>
      <c r="L19" s="68"/>
      <c r="M19" s="72"/>
      <c r="N19" s="6"/>
      <c r="O19" s="7"/>
      <c r="P19" s="73"/>
      <c r="Q19" s="74"/>
    </row>
    <row r="20" spans="1:17" ht="22.5" customHeight="1" x14ac:dyDescent="0.2">
      <c r="A20" s="64"/>
      <c r="B20" s="65" t="s">
        <v>45</v>
      </c>
      <c r="C20" s="66"/>
      <c r="D20" s="67"/>
      <c r="E20" s="68"/>
      <c r="F20" s="66"/>
      <c r="G20" s="67"/>
      <c r="H20" s="67"/>
      <c r="I20" s="69"/>
      <c r="J20" s="70">
        <f t="shared" si="0"/>
        <v>0</v>
      </c>
      <c r="K20" s="71"/>
      <c r="L20" s="68"/>
      <c r="M20" s="72"/>
      <c r="N20" s="6"/>
      <c r="O20" s="7"/>
      <c r="P20" s="73"/>
      <c r="Q20" s="74"/>
    </row>
    <row r="21" spans="1:17" ht="22.5" customHeight="1" x14ac:dyDescent="0.2">
      <c r="A21" s="75"/>
      <c r="B21" s="65" t="s">
        <v>46</v>
      </c>
      <c r="C21" s="43"/>
      <c r="D21" s="41"/>
      <c r="E21" s="46"/>
      <c r="F21" s="43"/>
      <c r="G21" s="41"/>
      <c r="H21" s="41"/>
      <c r="I21" s="76"/>
      <c r="J21" s="45">
        <f t="shared" si="0"/>
        <v>0</v>
      </c>
      <c r="K21" s="77"/>
      <c r="L21" s="46"/>
      <c r="M21" s="47"/>
      <c r="N21" s="6"/>
      <c r="O21" s="7"/>
      <c r="P21" s="60"/>
      <c r="Q21" s="48"/>
    </row>
    <row r="22" spans="1:17" ht="22.5" customHeight="1" x14ac:dyDescent="0.2">
      <c r="A22" s="140" t="s">
        <v>47</v>
      </c>
      <c r="B22" s="141"/>
      <c r="C22" s="50">
        <v>6207420</v>
      </c>
      <c r="D22" s="51">
        <v>1144343</v>
      </c>
      <c r="E22" s="52">
        <v>368037</v>
      </c>
      <c r="F22" s="53">
        <v>14300</v>
      </c>
      <c r="G22" s="54">
        <v>1290</v>
      </c>
      <c r="H22" s="54">
        <v>0</v>
      </c>
      <c r="I22" s="54">
        <v>750</v>
      </c>
      <c r="J22" s="55">
        <f t="shared" si="0"/>
        <v>16340</v>
      </c>
      <c r="K22" s="53">
        <v>15112</v>
      </c>
      <c r="L22" s="56">
        <v>1269</v>
      </c>
      <c r="M22" s="57">
        <f>(P22*1000)/Q22</f>
        <v>188.69313277439127</v>
      </c>
      <c r="N22" s="6"/>
      <c r="O22" s="7"/>
      <c r="P22" s="58">
        <f>SUM(F22:F25)</f>
        <v>28200</v>
      </c>
      <c r="Q22" s="59">
        <v>149449</v>
      </c>
    </row>
    <row r="23" spans="1:17" ht="22.5" customHeight="1" x14ac:dyDescent="0.2">
      <c r="A23" s="140" t="s">
        <v>48</v>
      </c>
      <c r="B23" s="141"/>
      <c r="C23" s="66"/>
      <c r="D23" s="67"/>
      <c r="E23" s="78"/>
      <c r="F23" s="53">
        <v>5130</v>
      </c>
      <c r="G23" s="54">
        <v>613</v>
      </c>
      <c r="H23" s="54">
        <v>0</v>
      </c>
      <c r="I23" s="54">
        <v>0</v>
      </c>
      <c r="J23" s="55">
        <f t="shared" si="0"/>
        <v>5743</v>
      </c>
      <c r="K23" s="53">
        <v>5399</v>
      </c>
      <c r="L23" s="56">
        <v>611</v>
      </c>
      <c r="M23" s="72"/>
      <c r="N23" s="6"/>
      <c r="O23" s="7"/>
      <c r="P23" s="73"/>
      <c r="Q23" s="74"/>
    </row>
    <row r="24" spans="1:17" ht="22.5" customHeight="1" x14ac:dyDescent="0.2">
      <c r="A24" s="140" t="s">
        <v>49</v>
      </c>
      <c r="B24" s="141"/>
      <c r="C24" s="66"/>
      <c r="D24" s="67"/>
      <c r="E24" s="78"/>
      <c r="F24" s="79">
        <v>4020</v>
      </c>
      <c r="G24" s="80">
        <v>2908</v>
      </c>
      <c r="H24" s="80">
        <v>240</v>
      </c>
      <c r="I24" s="80"/>
      <c r="J24" s="55">
        <f t="shared" si="0"/>
        <v>7168</v>
      </c>
      <c r="K24" s="79">
        <v>5527</v>
      </c>
      <c r="L24" s="81">
        <v>2678</v>
      </c>
      <c r="M24" s="72"/>
      <c r="N24" s="6"/>
      <c r="O24" s="7"/>
      <c r="P24" s="73"/>
      <c r="Q24" s="74"/>
    </row>
    <row r="25" spans="1:17" ht="22.5" customHeight="1" x14ac:dyDescent="0.2">
      <c r="A25" s="140" t="s">
        <v>50</v>
      </c>
      <c r="B25" s="141"/>
      <c r="C25" s="43"/>
      <c r="D25" s="41"/>
      <c r="E25" s="46"/>
      <c r="F25" s="79">
        <v>4750</v>
      </c>
      <c r="G25" s="80">
        <v>543</v>
      </c>
      <c r="H25" s="80"/>
      <c r="I25" s="80"/>
      <c r="J25" s="55">
        <f t="shared" si="0"/>
        <v>5293</v>
      </c>
      <c r="K25" s="79">
        <v>5000</v>
      </c>
      <c r="L25" s="81">
        <v>543</v>
      </c>
      <c r="M25" s="47"/>
      <c r="N25" s="6"/>
      <c r="O25" s="7"/>
      <c r="P25" s="60"/>
      <c r="Q25" s="48"/>
    </row>
    <row r="26" spans="1:17" ht="22.5" customHeight="1" x14ac:dyDescent="0.2">
      <c r="A26" s="140" t="s">
        <v>51</v>
      </c>
      <c r="B26" s="141"/>
      <c r="C26" s="53">
        <v>2256131</v>
      </c>
      <c r="D26" s="54">
        <v>342429</v>
      </c>
      <c r="E26" s="56">
        <v>54893</v>
      </c>
      <c r="F26" s="53">
        <v>8500</v>
      </c>
      <c r="G26" s="54">
        <v>982</v>
      </c>
      <c r="H26" s="54">
        <v>210</v>
      </c>
      <c r="I26" s="54"/>
      <c r="J26" s="55">
        <f t="shared" si="0"/>
        <v>9692</v>
      </c>
      <c r="K26" s="53">
        <v>8498</v>
      </c>
      <c r="L26" s="56">
        <v>1072</v>
      </c>
      <c r="M26" s="82">
        <f>(P26*1000)/Q26</f>
        <v>188.93507301784879</v>
      </c>
      <c r="N26" s="6"/>
      <c r="O26" s="7"/>
      <c r="P26" s="83">
        <f>F26</f>
        <v>8500</v>
      </c>
      <c r="Q26" s="84">
        <v>44989</v>
      </c>
    </row>
    <row r="27" spans="1:17" ht="22.5" customHeight="1" x14ac:dyDescent="0.2">
      <c r="A27" s="151" t="s">
        <v>52</v>
      </c>
      <c r="B27" s="152"/>
      <c r="C27" s="50">
        <v>6359637</v>
      </c>
      <c r="D27" s="51">
        <v>1699119</v>
      </c>
      <c r="E27" s="52">
        <v>282793</v>
      </c>
      <c r="F27" s="50">
        <v>27277</v>
      </c>
      <c r="G27" s="51">
        <v>4517</v>
      </c>
      <c r="H27" s="51">
        <v>80</v>
      </c>
      <c r="I27" s="51">
        <v>2153</v>
      </c>
      <c r="J27" s="62">
        <f t="shared" si="0"/>
        <v>34027</v>
      </c>
      <c r="K27" s="50">
        <v>26429</v>
      </c>
      <c r="L27" s="52">
        <v>4134</v>
      </c>
      <c r="M27" s="57">
        <f>(P27*1000)/Q27</f>
        <v>294.4217775187272</v>
      </c>
      <c r="N27" s="6"/>
      <c r="O27" s="7"/>
      <c r="P27" s="58">
        <f>SUM(F27:F45)</f>
        <v>27277</v>
      </c>
      <c r="Q27" s="59">
        <v>92646</v>
      </c>
    </row>
    <row r="28" spans="1:17" ht="22.5" customHeight="1" x14ac:dyDescent="0.2">
      <c r="A28" s="64"/>
      <c r="B28" s="65" t="s">
        <v>53</v>
      </c>
      <c r="C28" s="66"/>
      <c r="D28" s="67"/>
      <c r="E28" s="68"/>
      <c r="F28" s="66"/>
      <c r="G28" s="67"/>
      <c r="H28" s="67"/>
      <c r="I28" s="67"/>
      <c r="J28" s="70">
        <f t="shared" si="0"/>
        <v>0</v>
      </c>
      <c r="K28" s="66"/>
      <c r="L28" s="68"/>
      <c r="M28" s="72"/>
      <c r="N28" s="6"/>
      <c r="O28" s="7"/>
      <c r="P28" s="73"/>
      <c r="Q28" s="74"/>
    </row>
    <row r="29" spans="1:17" ht="22.5" customHeight="1" x14ac:dyDescent="0.2">
      <c r="A29" s="64"/>
      <c r="B29" s="65" t="s">
        <v>54</v>
      </c>
      <c r="C29" s="66"/>
      <c r="D29" s="67"/>
      <c r="E29" s="68"/>
      <c r="F29" s="66"/>
      <c r="G29" s="67"/>
      <c r="H29" s="67"/>
      <c r="I29" s="67"/>
      <c r="J29" s="70">
        <f t="shared" si="0"/>
        <v>0</v>
      </c>
      <c r="K29" s="66"/>
      <c r="L29" s="68"/>
      <c r="M29" s="72"/>
      <c r="N29" s="6"/>
      <c r="O29" s="7"/>
      <c r="P29" s="73"/>
      <c r="Q29" s="74"/>
    </row>
    <row r="30" spans="1:17" ht="22.5" customHeight="1" x14ac:dyDescent="0.2">
      <c r="A30" s="64"/>
      <c r="B30" s="65" t="s">
        <v>55</v>
      </c>
      <c r="C30" s="66"/>
      <c r="D30" s="67"/>
      <c r="E30" s="68"/>
      <c r="F30" s="66"/>
      <c r="G30" s="67"/>
      <c r="H30" s="67"/>
      <c r="I30" s="67"/>
      <c r="J30" s="70">
        <f t="shared" si="0"/>
        <v>0</v>
      </c>
      <c r="K30" s="66"/>
      <c r="L30" s="68"/>
      <c r="M30" s="72"/>
      <c r="N30" s="6"/>
      <c r="O30" s="7"/>
      <c r="P30" s="73"/>
      <c r="Q30" s="74"/>
    </row>
    <row r="31" spans="1:17" ht="22.5" customHeight="1" x14ac:dyDescent="0.2">
      <c r="A31" s="64"/>
      <c r="B31" s="65" t="s">
        <v>56</v>
      </c>
      <c r="C31" s="66"/>
      <c r="D31" s="67"/>
      <c r="E31" s="68"/>
      <c r="F31" s="66"/>
      <c r="G31" s="67"/>
      <c r="H31" s="67"/>
      <c r="I31" s="67"/>
      <c r="J31" s="70">
        <f t="shared" si="0"/>
        <v>0</v>
      </c>
      <c r="K31" s="66"/>
      <c r="L31" s="68"/>
      <c r="M31" s="72"/>
      <c r="N31" s="6"/>
      <c r="O31" s="7"/>
      <c r="P31" s="73"/>
      <c r="Q31" s="74"/>
    </row>
    <row r="32" spans="1:17" ht="22.5" customHeight="1" x14ac:dyDescent="0.2">
      <c r="A32" s="64"/>
      <c r="B32" s="65" t="s">
        <v>57</v>
      </c>
      <c r="C32" s="66"/>
      <c r="D32" s="67"/>
      <c r="E32" s="68"/>
      <c r="F32" s="66"/>
      <c r="G32" s="67"/>
      <c r="H32" s="67"/>
      <c r="I32" s="67"/>
      <c r="J32" s="70">
        <f t="shared" si="0"/>
        <v>0</v>
      </c>
      <c r="K32" s="66"/>
      <c r="L32" s="68"/>
      <c r="M32" s="72"/>
      <c r="N32" s="6"/>
      <c r="O32" s="7"/>
      <c r="P32" s="73"/>
      <c r="Q32" s="74"/>
    </row>
    <row r="33" spans="1:17" ht="22.5" customHeight="1" x14ac:dyDescent="0.2">
      <c r="A33" s="64"/>
      <c r="B33" s="65" t="s">
        <v>58</v>
      </c>
      <c r="C33" s="66"/>
      <c r="D33" s="67"/>
      <c r="E33" s="68"/>
      <c r="F33" s="66"/>
      <c r="G33" s="67"/>
      <c r="H33" s="67"/>
      <c r="I33" s="67"/>
      <c r="J33" s="70">
        <f t="shared" si="0"/>
        <v>0</v>
      </c>
      <c r="K33" s="66"/>
      <c r="L33" s="68"/>
      <c r="M33" s="72"/>
      <c r="N33" s="6"/>
      <c r="O33" s="7"/>
      <c r="P33" s="73"/>
      <c r="Q33" s="74"/>
    </row>
    <row r="34" spans="1:17" ht="22.5" customHeight="1" x14ac:dyDescent="0.2">
      <c r="A34" s="64"/>
      <c r="B34" s="65" t="s">
        <v>59</v>
      </c>
      <c r="C34" s="66"/>
      <c r="D34" s="67"/>
      <c r="E34" s="68"/>
      <c r="F34" s="66"/>
      <c r="G34" s="67"/>
      <c r="H34" s="67"/>
      <c r="I34" s="67"/>
      <c r="J34" s="70">
        <f t="shared" si="0"/>
        <v>0</v>
      </c>
      <c r="K34" s="66"/>
      <c r="L34" s="68"/>
      <c r="M34" s="72"/>
      <c r="N34" s="6"/>
      <c r="O34" s="7"/>
      <c r="P34" s="73"/>
      <c r="Q34" s="74"/>
    </row>
    <row r="35" spans="1:17" ht="22.5" customHeight="1" x14ac:dyDescent="0.2">
      <c r="A35" s="64"/>
      <c r="B35" s="65" t="s">
        <v>60</v>
      </c>
      <c r="C35" s="66"/>
      <c r="D35" s="67"/>
      <c r="E35" s="68"/>
      <c r="F35" s="66"/>
      <c r="G35" s="67"/>
      <c r="H35" s="67"/>
      <c r="I35" s="67"/>
      <c r="J35" s="70">
        <f t="shared" si="0"/>
        <v>0</v>
      </c>
      <c r="K35" s="66"/>
      <c r="L35" s="68"/>
      <c r="M35" s="72"/>
      <c r="N35" s="6"/>
      <c r="O35" s="7"/>
      <c r="P35" s="73"/>
      <c r="Q35" s="74"/>
    </row>
    <row r="36" spans="1:17" ht="22.5" customHeight="1" x14ac:dyDescent="0.2">
      <c r="A36" s="64"/>
      <c r="B36" s="85" t="s">
        <v>61</v>
      </c>
      <c r="C36" s="66"/>
      <c r="D36" s="67"/>
      <c r="E36" s="68"/>
      <c r="F36" s="66"/>
      <c r="G36" s="67"/>
      <c r="H36" s="67"/>
      <c r="I36" s="67"/>
      <c r="J36" s="70">
        <f t="shared" si="0"/>
        <v>0</v>
      </c>
      <c r="K36" s="66"/>
      <c r="L36" s="68"/>
      <c r="M36" s="72"/>
      <c r="N36" s="6"/>
      <c r="O36" s="7"/>
      <c r="P36" s="73"/>
      <c r="Q36" s="74"/>
    </row>
    <row r="37" spans="1:17" ht="22.5" customHeight="1" x14ac:dyDescent="0.2">
      <c r="A37" s="64"/>
      <c r="B37" s="65" t="s">
        <v>62</v>
      </c>
      <c r="C37" s="66"/>
      <c r="D37" s="67"/>
      <c r="E37" s="68"/>
      <c r="F37" s="66"/>
      <c r="G37" s="67"/>
      <c r="H37" s="67"/>
      <c r="I37" s="67"/>
      <c r="J37" s="70">
        <f t="shared" si="0"/>
        <v>0</v>
      </c>
      <c r="K37" s="66"/>
      <c r="L37" s="68"/>
      <c r="M37" s="72"/>
      <c r="N37" s="6"/>
      <c r="O37" s="7"/>
      <c r="P37" s="73"/>
      <c r="Q37" s="74"/>
    </row>
    <row r="38" spans="1:17" ht="22.5" customHeight="1" x14ac:dyDescent="0.2">
      <c r="A38" s="64"/>
      <c r="B38" s="85" t="s">
        <v>63</v>
      </c>
      <c r="C38" s="66"/>
      <c r="D38" s="67"/>
      <c r="E38" s="68"/>
      <c r="F38" s="66"/>
      <c r="G38" s="67"/>
      <c r="H38" s="67"/>
      <c r="I38" s="67"/>
      <c r="J38" s="70">
        <f t="shared" si="0"/>
        <v>0</v>
      </c>
      <c r="K38" s="66"/>
      <c r="L38" s="68"/>
      <c r="M38" s="72"/>
      <c r="N38" s="6"/>
      <c r="O38" s="7"/>
      <c r="P38" s="73"/>
      <c r="Q38" s="74"/>
    </row>
    <row r="39" spans="1:17" ht="22.5" customHeight="1" x14ac:dyDescent="0.2">
      <c r="A39" s="86"/>
      <c r="B39" s="87" t="s">
        <v>64</v>
      </c>
      <c r="C39" s="66"/>
      <c r="D39" s="67"/>
      <c r="E39" s="68"/>
      <c r="F39" s="66"/>
      <c r="G39" s="67"/>
      <c r="H39" s="67"/>
      <c r="I39" s="67"/>
      <c r="J39" s="70">
        <f t="shared" si="0"/>
        <v>0</v>
      </c>
      <c r="K39" s="66"/>
      <c r="L39" s="68"/>
      <c r="M39" s="72"/>
      <c r="N39" s="6"/>
      <c r="O39" s="7"/>
      <c r="P39" s="73"/>
      <c r="Q39" s="74"/>
    </row>
    <row r="40" spans="1:17" ht="22.5" customHeight="1" x14ac:dyDescent="0.2">
      <c r="A40" s="64"/>
      <c r="B40" s="65" t="s">
        <v>65</v>
      </c>
      <c r="C40" s="66"/>
      <c r="D40" s="67"/>
      <c r="E40" s="68"/>
      <c r="F40" s="66"/>
      <c r="G40" s="67"/>
      <c r="H40" s="67"/>
      <c r="I40" s="67"/>
      <c r="J40" s="70">
        <f t="shared" si="0"/>
        <v>0</v>
      </c>
      <c r="K40" s="66"/>
      <c r="L40" s="68"/>
      <c r="M40" s="72"/>
      <c r="N40" s="6"/>
      <c r="O40" s="7"/>
      <c r="P40" s="73"/>
      <c r="Q40" s="74"/>
    </row>
    <row r="41" spans="1:17" ht="22.5" customHeight="1" x14ac:dyDescent="0.2">
      <c r="A41" s="64"/>
      <c r="B41" s="65" t="s">
        <v>66</v>
      </c>
      <c r="C41" s="66"/>
      <c r="D41" s="67"/>
      <c r="E41" s="68"/>
      <c r="F41" s="66"/>
      <c r="G41" s="67"/>
      <c r="H41" s="67"/>
      <c r="I41" s="67"/>
      <c r="J41" s="70">
        <f t="shared" ref="J41:J72" si="1">SUM(F41:I41)</f>
        <v>0</v>
      </c>
      <c r="K41" s="66"/>
      <c r="L41" s="68"/>
      <c r="M41" s="72"/>
      <c r="N41" s="6"/>
      <c r="O41" s="7"/>
      <c r="P41" s="73"/>
      <c r="Q41" s="74"/>
    </row>
    <row r="42" spans="1:17" ht="22.5" customHeight="1" x14ac:dyDescent="0.2">
      <c r="A42" s="64"/>
      <c r="B42" s="65" t="s">
        <v>67</v>
      </c>
      <c r="C42" s="66"/>
      <c r="D42" s="67"/>
      <c r="E42" s="68"/>
      <c r="F42" s="66"/>
      <c r="G42" s="67"/>
      <c r="H42" s="67"/>
      <c r="I42" s="67"/>
      <c r="J42" s="70">
        <f t="shared" si="1"/>
        <v>0</v>
      </c>
      <c r="K42" s="66"/>
      <c r="L42" s="68"/>
      <c r="M42" s="72"/>
      <c r="N42" s="6"/>
      <c r="O42" s="7"/>
      <c r="P42" s="73"/>
      <c r="Q42" s="74"/>
    </row>
    <row r="43" spans="1:17" ht="22.5" customHeight="1" x14ac:dyDescent="0.2">
      <c r="A43" s="75"/>
      <c r="B43" s="65" t="s">
        <v>68</v>
      </c>
      <c r="C43" s="66"/>
      <c r="D43" s="67"/>
      <c r="E43" s="68"/>
      <c r="F43" s="66"/>
      <c r="G43" s="67"/>
      <c r="H43" s="67"/>
      <c r="I43" s="67"/>
      <c r="J43" s="70">
        <f t="shared" si="1"/>
        <v>0</v>
      </c>
      <c r="K43" s="66"/>
      <c r="L43" s="68"/>
      <c r="M43" s="72"/>
      <c r="N43" s="6"/>
      <c r="O43" s="7"/>
      <c r="P43" s="73"/>
      <c r="Q43" s="74"/>
    </row>
    <row r="44" spans="1:17" ht="22.5" customHeight="1" x14ac:dyDescent="0.2">
      <c r="A44" s="140" t="s">
        <v>69</v>
      </c>
      <c r="B44" s="141"/>
      <c r="C44" s="66"/>
      <c r="D44" s="67"/>
      <c r="E44" s="68"/>
      <c r="F44" s="66"/>
      <c r="G44" s="67"/>
      <c r="H44" s="67"/>
      <c r="I44" s="67"/>
      <c r="J44" s="70">
        <f t="shared" si="1"/>
        <v>0</v>
      </c>
      <c r="K44" s="66"/>
      <c r="L44" s="68"/>
      <c r="M44" s="72"/>
      <c r="N44" s="6"/>
      <c r="O44" s="7"/>
      <c r="P44" s="73"/>
      <c r="Q44" s="74"/>
    </row>
    <row r="45" spans="1:17" ht="22.5" customHeight="1" x14ac:dyDescent="0.2">
      <c r="A45" s="140" t="s">
        <v>70</v>
      </c>
      <c r="B45" s="141"/>
      <c r="C45" s="43"/>
      <c r="D45" s="41"/>
      <c r="E45" s="46"/>
      <c r="F45" s="43"/>
      <c r="G45" s="41"/>
      <c r="H45" s="41"/>
      <c r="I45" s="41"/>
      <c r="J45" s="45">
        <f t="shared" si="1"/>
        <v>0</v>
      </c>
      <c r="K45" s="43"/>
      <c r="L45" s="46"/>
      <c r="M45" s="47"/>
      <c r="N45" s="6"/>
      <c r="O45" s="7"/>
      <c r="P45" s="60"/>
      <c r="Q45" s="48"/>
    </row>
    <row r="46" spans="1:17" ht="22.5" customHeight="1" x14ac:dyDescent="0.2">
      <c r="A46" s="146" t="s">
        <v>71</v>
      </c>
      <c r="B46" s="147"/>
      <c r="C46" s="50">
        <v>2558489</v>
      </c>
      <c r="D46" s="51">
        <v>1108920</v>
      </c>
      <c r="E46" s="52">
        <v>41452</v>
      </c>
      <c r="F46" s="50">
        <v>8200</v>
      </c>
      <c r="G46" s="51">
        <v>1044</v>
      </c>
      <c r="H46" s="51">
        <v>420</v>
      </c>
      <c r="I46" s="51">
        <v>370</v>
      </c>
      <c r="J46" s="88">
        <f t="shared" si="1"/>
        <v>10034</v>
      </c>
      <c r="K46" s="50">
        <v>8200</v>
      </c>
      <c r="L46" s="52">
        <v>1006</v>
      </c>
      <c r="M46" s="57">
        <f>(P46*1000)/Q46</f>
        <v>176.40266849127607</v>
      </c>
      <c r="N46" s="6"/>
      <c r="O46" s="7"/>
      <c r="P46" s="58">
        <f>SUM(F46:F47)</f>
        <v>8250</v>
      </c>
      <c r="Q46" s="59">
        <v>46768</v>
      </c>
    </row>
    <row r="47" spans="1:17" ht="22.5" customHeight="1" x14ac:dyDescent="0.2">
      <c r="A47" s="64"/>
      <c r="B47" s="65" t="s">
        <v>72</v>
      </c>
      <c r="C47" s="43"/>
      <c r="D47" s="41"/>
      <c r="E47" s="89">
        <v>113114</v>
      </c>
      <c r="F47" s="90">
        <v>50</v>
      </c>
      <c r="G47" s="91">
        <v>88</v>
      </c>
      <c r="H47" s="91">
        <v>0</v>
      </c>
      <c r="I47" s="91">
        <v>0</v>
      </c>
      <c r="J47" s="45">
        <f t="shared" si="1"/>
        <v>138</v>
      </c>
      <c r="K47" s="90">
        <v>50</v>
      </c>
      <c r="L47" s="89">
        <v>82</v>
      </c>
      <c r="M47" s="47"/>
      <c r="N47" s="6"/>
      <c r="O47" s="7"/>
      <c r="P47" s="60"/>
      <c r="Q47" s="48"/>
    </row>
    <row r="48" spans="1:17" ht="22.5" customHeight="1" x14ac:dyDescent="0.2">
      <c r="A48" s="140" t="s">
        <v>73</v>
      </c>
      <c r="B48" s="141"/>
      <c r="C48" s="53">
        <v>4012848</v>
      </c>
      <c r="D48" s="54">
        <v>1359969</v>
      </c>
      <c r="E48" s="56">
        <v>69669</v>
      </c>
      <c r="F48" s="53">
        <v>9670</v>
      </c>
      <c r="G48" s="54">
        <v>1250</v>
      </c>
      <c r="H48" s="54">
        <v>280</v>
      </c>
      <c r="I48" s="54">
        <v>673</v>
      </c>
      <c r="J48" s="55">
        <f t="shared" si="1"/>
        <v>11873</v>
      </c>
      <c r="K48" s="53">
        <v>9267</v>
      </c>
      <c r="L48" s="56">
        <v>1313</v>
      </c>
      <c r="M48" s="82">
        <f>(P48*1000)/Q48</f>
        <v>200.84325087752092</v>
      </c>
      <c r="N48" s="6"/>
      <c r="O48" s="7"/>
      <c r="P48" s="83">
        <f>F48</f>
        <v>9670</v>
      </c>
      <c r="Q48" s="84">
        <v>48147</v>
      </c>
    </row>
    <row r="49" spans="1:17" ht="22.5" customHeight="1" x14ac:dyDescent="0.2">
      <c r="A49" s="140" t="s">
        <v>74</v>
      </c>
      <c r="B49" s="141"/>
      <c r="C49" s="53">
        <v>1779321</v>
      </c>
      <c r="D49" s="54">
        <v>513841</v>
      </c>
      <c r="E49" s="56">
        <v>64374</v>
      </c>
      <c r="F49" s="53">
        <v>8750</v>
      </c>
      <c r="G49" s="54">
        <v>1133</v>
      </c>
      <c r="H49" s="54">
        <v>0</v>
      </c>
      <c r="I49" s="54">
        <v>0</v>
      </c>
      <c r="J49" s="55">
        <f t="shared" si="1"/>
        <v>9883</v>
      </c>
      <c r="K49" s="53">
        <v>9099</v>
      </c>
      <c r="L49" s="56">
        <v>1072</v>
      </c>
      <c r="M49" s="82">
        <f>(P49*1000)/Q49</f>
        <v>218.25347334813299</v>
      </c>
      <c r="N49" s="6"/>
      <c r="O49" s="7"/>
      <c r="P49" s="83">
        <f>F49</f>
        <v>8750</v>
      </c>
      <c r="Q49" s="84">
        <v>40091</v>
      </c>
    </row>
    <row r="50" spans="1:17" ht="22.5" customHeight="1" x14ac:dyDescent="0.2">
      <c r="A50" s="140" t="s">
        <v>75</v>
      </c>
      <c r="B50" s="141"/>
      <c r="C50" s="50">
        <v>4826385</v>
      </c>
      <c r="D50" s="51">
        <v>1024523</v>
      </c>
      <c r="E50" s="56">
        <v>106862</v>
      </c>
      <c r="F50" s="53">
        <v>9105</v>
      </c>
      <c r="G50" s="54">
        <v>2503</v>
      </c>
      <c r="H50" s="54">
        <v>591</v>
      </c>
      <c r="I50" s="54">
        <v>547</v>
      </c>
      <c r="J50" s="55">
        <f t="shared" si="1"/>
        <v>12746</v>
      </c>
      <c r="K50" s="53">
        <v>12916</v>
      </c>
      <c r="L50" s="56">
        <v>2333</v>
      </c>
      <c r="M50" s="57">
        <f>(P50*1000)/Q50</f>
        <v>186.14173228346456</v>
      </c>
      <c r="N50" s="6"/>
      <c r="O50" s="7"/>
      <c r="P50" s="58">
        <f>SUM(F50:F51)</f>
        <v>11820</v>
      </c>
      <c r="Q50" s="59">
        <v>63500</v>
      </c>
    </row>
    <row r="51" spans="1:17" ht="22.5" customHeight="1" x14ac:dyDescent="0.2">
      <c r="A51" s="140" t="s">
        <v>76</v>
      </c>
      <c r="B51" s="141"/>
      <c r="C51" s="43"/>
      <c r="D51" s="41"/>
      <c r="E51" s="56">
        <v>38645</v>
      </c>
      <c r="F51" s="53">
        <v>2715</v>
      </c>
      <c r="G51" s="54">
        <v>430</v>
      </c>
      <c r="H51" s="54">
        <v>160</v>
      </c>
      <c r="I51" s="54">
        <v>0</v>
      </c>
      <c r="J51" s="55">
        <f t="shared" si="1"/>
        <v>3305</v>
      </c>
      <c r="K51" s="53">
        <v>2468</v>
      </c>
      <c r="L51" s="56">
        <v>434</v>
      </c>
      <c r="M51" s="47"/>
      <c r="N51" s="6"/>
      <c r="O51" s="7"/>
      <c r="P51" s="60"/>
      <c r="Q51" s="48"/>
    </row>
    <row r="52" spans="1:17" ht="22.5" customHeight="1" x14ac:dyDescent="0.2">
      <c r="A52" s="146" t="s">
        <v>77</v>
      </c>
      <c r="B52" s="147"/>
      <c r="C52" s="50">
        <v>2193086</v>
      </c>
      <c r="D52" s="51">
        <v>766884</v>
      </c>
      <c r="E52" s="52">
        <v>18530</v>
      </c>
      <c r="F52" s="50">
        <v>8380</v>
      </c>
      <c r="G52" s="51">
        <v>1240</v>
      </c>
      <c r="H52" s="51">
        <v>540</v>
      </c>
      <c r="I52" s="51">
        <v>175</v>
      </c>
      <c r="J52" s="62">
        <f t="shared" si="1"/>
        <v>10335</v>
      </c>
      <c r="K52" s="50">
        <v>8148</v>
      </c>
      <c r="L52" s="52">
        <v>1247</v>
      </c>
      <c r="M52" s="57">
        <f>(P52*1000)/Q52</f>
        <v>271.09213250517598</v>
      </c>
      <c r="N52" s="6"/>
      <c r="O52" s="7"/>
      <c r="P52" s="58">
        <f>F52</f>
        <v>8380</v>
      </c>
      <c r="Q52" s="59">
        <v>30912</v>
      </c>
    </row>
    <row r="53" spans="1:17" ht="22.5" customHeight="1" x14ac:dyDescent="0.2">
      <c r="A53" s="64"/>
      <c r="B53" s="65" t="s">
        <v>78</v>
      </c>
      <c r="C53" s="66"/>
      <c r="D53" s="67"/>
      <c r="E53" s="68"/>
      <c r="F53" s="66"/>
      <c r="G53" s="67"/>
      <c r="H53" s="67"/>
      <c r="I53" s="67"/>
      <c r="J53" s="70">
        <f t="shared" si="1"/>
        <v>0</v>
      </c>
      <c r="K53" s="66"/>
      <c r="L53" s="68"/>
      <c r="M53" s="72"/>
      <c r="N53" s="6"/>
      <c r="O53" s="7"/>
      <c r="P53" s="73">
        <f>F53</f>
        <v>0</v>
      </c>
      <c r="Q53" s="74"/>
    </row>
    <row r="54" spans="1:17" ht="22.5" customHeight="1" x14ac:dyDescent="0.2">
      <c r="A54" s="64"/>
      <c r="B54" s="65" t="s">
        <v>79</v>
      </c>
      <c r="C54" s="43"/>
      <c r="D54" s="41"/>
      <c r="E54" s="46"/>
      <c r="F54" s="43"/>
      <c r="G54" s="41"/>
      <c r="H54" s="41"/>
      <c r="I54" s="41"/>
      <c r="J54" s="45">
        <f t="shared" si="1"/>
        <v>0</v>
      </c>
      <c r="K54" s="43"/>
      <c r="L54" s="46"/>
      <c r="M54" s="47"/>
      <c r="N54" s="6"/>
      <c r="O54" s="7"/>
      <c r="P54" s="60">
        <f>F54</f>
        <v>0</v>
      </c>
      <c r="Q54" s="48"/>
    </row>
    <row r="55" spans="1:17" ht="22.5" customHeight="1" x14ac:dyDescent="0.2">
      <c r="A55" s="146" t="s">
        <v>80</v>
      </c>
      <c r="B55" s="147"/>
      <c r="C55" s="50">
        <v>2172357</v>
      </c>
      <c r="D55" s="51">
        <v>444879</v>
      </c>
      <c r="E55" s="92">
        <v>163116</v>
      </c>
      <c r="F55" s="50">
        <v>6248</v>
      </c>
      <c r="G55" s="51">
        <v>944</v>
      </c>
      <c r="H55" s="51">
        <v>194</v>
      </c>
      <c r="I55" s="51">
        <v>1994</v>
      </c>
      <c r="J55" s="88">
        <f t="shared" si="1"/>
        <v>9380</v>
      </c>
      <c r="K55" s="50">
        <v>6540</v>
      </c>
      <c r="L55" s="52">
        <v>901</v>
      </c>
      <c r="M55" s="57">
        <f>(P55*1000)/Q55</f>
        <v>174.72877475863442</v>
      </c>
      <c r="N55" s="6"/>
      <c r="O55" s="7"/>
      <c r="P55" s="58">
        <f>SUM(F55:F58)</f>
        <v>7022</v>
      </c>
      <c r="Q55" s="59">
        <v>40188</v>
      </c>
    </row>
    <row r="56" spans="1:17" ht="22.5" customHeight="1" x14ac:dyDescent="0.2">
      <c r="A56" s="64"/>
      <c r="B56" s="65" t="s">
        <v>81</v>
      </c>
      <c r="C56" s="66"/>
      <c r="D56" s="67"/>
      <c r="E56" s="93">
        <v>163116</v>
      </c>
      <c r="F56" s="94">
        <v>132</v>
      </c>
      <c r="G56" s="95">
        <v>18</v>
      </c>
      <c r="H56" s="95">
        <v>0</v>
      </c>
      <c r="I56" s="96">
        <v>0</v>
      </c>
      <c r="J56" s="97">
        <f t="shared" si="1"/>
        <v>150</v>
      </c>
      <c r="K56" s="94">
        <v>166</v>
      </c>
      <c r="L56" s="98">
        <v>19</v>
      </c>
      <c r="M56" s="72"/>
      <c r="N56" s="6"/>
      <c r="O56" s="7"/>
      <c r="P56" s="73"/>
      <c r="Q56" s="74"/>
    </row>
    <row r="57" spans="1:17" ht="22.5" customHeight="1" x14ac:dyDescent="0.2">
      <c r="A57" s="64"/>
      <c r="B57" s="65" t="s">
        <v>82</v>
      </c>
      <c r="C57" s="66"/>
      <c r="D57" s="67"/>
      <c r="E57" s="93">
        <v>163116</v>
      </c>
      <c r="F57" s="99">
        <v>132</v>
      </c>
      <c r="G57" s="96">
        <v>18</v>
      </c>
      <c r="H57" s="96">
        <v>0</v>
      </c>
      <c r="I57" s="96">
        <v>0</v>
      </c>
      <c r="J57" s="97">
        <f t="shared" si="1"/>
        <v>150</v>
      </c>
      <c r="K57" s="99">
        <v>166</v>
      </c>
      <c r="L57" s="93">
        <v>13</v>
      </c>
      <c r="M57" s="72"/>
      <c r="N57" s="6"/>
      <c r="O57" s="7"/>
      <c r="P57" s="73"/>
      <c r="Q57" s="74"/>
    </row>
    <row r="58" spans="1:17" ht="22.5" customHeight="1" x14ac:dyDescent="0.2">
      <c r="A58" s="75"/>
      <c r="B58" s="65" t="s">
        <v>83</v>
      </c>
      <c r="C58" s="43"/>
      <c r="D58" s="41"/>
      <c r="E58" s="89">
        <v>163116</v>
      </c>
      <c r="F58" s="90">
        <v>510</v>
      </c>
      <c r="G58" s="91">
        <v>30</v>
      </c>
      <c r="H58" s="91">
        <v>0</v>
      </c>
      <c r="I58" s="41">
        <v>0</v>
      </c>
      <c r="J58" s="45">
        <f t="shared" si="1"/>
        <v>540</v>
      </c>
      <c r="K58" s="90">
        <v>639</v>
      </c>
      <c r="L58" s="89">
        <v>31</v>
      </c>
      <c r="M58" s="47"/>
      <c r="N58" s="6"/>
      <c r="O58" s="7"/>
      <c r="P58" s="60"/>
      <c r="Q58" s="48"/>
    </row>
    <row r="59" spans="1:17" ht="22.5" customHeight="1" x14ac:dyDescent="0.2">
      <c r="A59" s="140" t="s">
        <v>84</v>
      </c>
      <c r="B59" s="141"/>
      <c r="C59" s="53">
        <v>2734902</v>
      </c>
      <c r="D59" s="54">
        <v>408716</v>
      </c>
      <c r="E59" s="56">
        <v>26999</v>
      </c>
      <c r="F59" s="53">
        <v>6285</v>
      </c>
      <c r="G59" s="54">
        <v>630</v>
      </c>
      <c r="H59" s="54">
        <v>180</v>
      </c>
      <c r="I59" s="100">
        <v>360</v>
      </c>
      <c r="J59" s="55">
        <f t="shared" si="1"/>
        <v>7455</v>
      </c>
      <c r="K59" s="53">
        <v>5647</v>
      </c>
      <c r="L59" s="56">
        <v>975</v>
      </c>
      <c r="M59" s="82">
        <f>(P59*1000)/Q59</f>
        <v>258.85502471169684</v>
      </c>
      <c r="N59" s="6"/>
      <c r="O59" s="7"/>
      <c r="P59" s="83">
        <f>F59</f>
        <v>6285</v>
      </c>
      <c r="Q59" s="84">
        <v>24280</v>
      </c>
    </row>
    <row r="60" spans="1:17" ht="22.5" customHeight="1" x14ac:dyDescent="0.2">
      <c r="A60" s="140" t="s">
        <v>85</v>
      </c>
      <c r="B60" s="141"/>
      <c r="C60" s="53">
        <v>1747935</v>
      </c>
      <c r="D60" s="54">
        <v>312319</v>
      </c>
      <c r="E60" s="56">
        <v>52498</v>
      </c>
      <c r="F60" s="53">
        <v>3216</v>
      </c>
      <c r="G60" s="54">
        <v>609</v>
      </c>
      <c r="H60" s="54">
        <v>43</v>
      </c>
      <c r="I60" s="54">
        <v>538</v>
      </c>
      <c r="J60" s="55">
        <f t="shared" si="1"/>
        <v>4406</v>
      </c>
      <c r="K60" s="53">
        <v>3493</v>
      </c>
      <c r="L60" s="56">
        <v>562</v>
      </c>
      <c r="M60" s="82">
        <f>(P60*1000)/Q60</f>
        <v>181.20351588911427</v>
      </c>
      <c r="N60" s="6"/>
      <c r="O60" s="7"/>
      <c r="P60" s="83">
        <f>F60</f>
        <v>3216</v>
      </c>
      <c r="Q60" s="84">
        <v>17748</v>
      </c>
    </row>
    <row r="61" spans="1:17" ht="22.5" customHeight="1" x14ac:dyDescent="0.2">
      <c r="A61" s="140" t="s">
        <v>86</v>
      </c>
      <c r="B61" s="141"/>
      <c r="C61" s="53">
        <v>3646586</v>
      </c>
      <c r="D61" s="54">
        <v>854829</v>
      </c>
      <c r="E61" s="56">
        <v>55986</v>
      </c>
      <c r="F61" s="53">
        <v>9253</v>
      </c>
      <c r="G61" s="54">
        <v>1573</v>
      </c>
      <c r="H61" s="54">
        <v>66</v>
      </c>
      <c r="I61" s="54">
        <v>370</v>
      </c>
      <c r="J61" s="55">
        <f t="shared" si="1"/>
        <v>11262</v>
      </c>
      <c r="K61" s="53">
        <v>9750</v>
      </c>
      <c r="L61" s="56">
        <v>1440</v>
      </c>
      <c r="M61" s="82">
        <f>(P61*1000)/Q61</f>
        <v>168.63188205062784</v>
      </c>
      <c r="N61" s="6"/>
      <c r="O61" s="7"/>
      <c r="P61" s="83">
        <f>F61</f>
        <v>9253</v>
      </c>
      <c r="Q61" s="84">
        <v>54871</v>
      </c>
    </row>
    <row r="62" spans="1:17" ht="22.5" customHeight="1" x14ac:dyDescent="0.2">
      <c r="A62" s="146" t="s">
        <v>87</v>
      </c>
      <c r="B62" s="147"/>
      <c r="C62" s="50">
        <v>4013520</v>
      </c>
      <c r="D62" s="51">
        <v>1103710</v>
      </c>
      <c r="E62" s="52">
        <v>299756</v>
      </c>
      <c r="F62" s="50">
        <v>27734</v>
      </c>
      <c r="G62" s="51">
        <v>5140</v>
      </c>
      <c r="H62" s="51">
        <v>1261</v>
      </c>
      <c r="I62" s="51">
        <v>2195</v>
      </c>
      <c r="J62" s="62">
        <f t="shared" si="1"/>
        <v>36330</v>
      </c>
      <c r="K62" s="101">
        <v>28459</v>
      </c>
      <c r="L62" s="52">
        <v>5356</v>
      </c>
      <c r="M62" s="57">
        <f>(P62*1000)/Q62</f>
        <v>423.36813824265738</v>
      </c>
      <c r="N62" s="6"/>
      <c r="O62" s="7"/>
      <c r="P62" s="59">
        <f>F62</f>
        <v>27734</v>
      </c>
      <c r="Q62" s="59">
        <v>65508</v>
      </c>
    </row>
    <row r="63" spans="1:17" ht="22.5" customHeight="1" x14ac:dyDescent="0.2">
      <c r="A63" s="64"/>
      <c r="B63" s="65" t="s">
        <v>88</v>
      </c>
      <c r="C63" s="66"/>
      <c r="D63" s="67"/>
      <c r="E63" s="68"/>
      <c r="F63" s="66"/>
      <c r="G63" s="67"/>
      <c r="H63" s="67"/>
      <c r="I63" s="67"/>
      <c r="J63" s="70">
        <f t="shared" si="1"/>
        <v>0</v>
      </c>
      <c r="K63" s="66"/>
      <c r="L63" s="68"/>
      <c r="M63" s="72"/>
      <c r="N63" s="6"/>
      <c r="O63" s="7"/>
      <c r="P63" s="74"/>
      <c r="Q63" s="74"/>
    </row>
    <row r="64" spans="1:17" ht="22.5" customHeight="1" x14ac:dyDescent="0.2">
      <c r="A64" s="102"/>
      <c r="B64" s="65" t="s">
        <v>89</v>
      </c>
      <c r="C64" s="66"/>
      <c r="D64" s="67"/>
      <c r="E64" s="68"/>
      <c r="F64" s="66"/>
      <c r="G64" s="67"/>
      <c r="H64" s="67"/>
      <c r="I64" s="67"/>
      <c r="J64" s="70">
        <f t="shared" si="1"/>
        <v>0</v>
      </c>
      <c r="K64" s="66"/>
      <c r="L64" s="68"/>
      <c r="M64" s="72"/>
      <c r="N64" s="6"/>
      <c r="O64" s="7"/>
      <c r="P64" s="74"/>
      <c r="Q64" s="74"/>
    </row>
    <row r="65" spans="1:17" ht="22.5" customHeight="1" x14ac:dyDescent="0.2">
      <c r="A65" s="64"/>
      <c r="B65" s="65" t="s">
        <v>90</v>
      </c>
      <c r="C65" s="66"/>
      <c r="D65" s="67"/>
      <c r="E65" s="68"/>
      <c r="F65" s="66"/>
      <c r="G65" s="67"/>
      <c r="H65" s="67"/>
      <c r="I65" s="67"/>
      <c r="J65" s="70">
        <f t="shared" si="1"/>
        <v>0</v>
      </c>
      <c r="K65" s="66"/>
      <c r="L65" s="68"/>
      <c r="M65" s="72"/>
      <c r="N65" s="6"/>
      <c r="O65" s="7"/>
      <c r="P65" s="74"/>
      <c r="Q65" s="74"/>
    </row>
    <row r="66" spans="1:17" ht="22.5" customHeight="1" x14ac:dyDescent="0.2">
      <c r="A66" s="64"/>
      <c r="B66" s="65" t="s">
        <v>91</v>
      </c>
      <c r="C66" s="66"/>
      <c r="D66" s="67"/>
      <c r="E66" s="68"/>
      <c r="F66" s="66"/>
      <c r="G66" s="67"/>
      <c r="H66" s="67"/>
      <c r="I66" s="67"/>
      <c r="J66" s="70">
        <f t="shared" si="1"/>
        <v>0</v>
      </c>
      <c r="K66" s="66"/>
      <c r="L66" s="68"/>
      <c r="M66" s="72"/>
      <c r="N66" s="6"/>
      <c r="O66" s="7"/>
      <c r="P66" s="74"/>
      <c r="Q66" s="74"/>
    </row>
    <row r="67" spans="1:17" ht="22.5" customHeight="1" x14ac:dyDescent="0.2">
      <c r="A67" s="64"/>
      <c r="B67" s="85" t="s">
        <v>92</v>
      </c>
      <c r="C67" s="66"/>
      <c r="D67" s="67"/>
      <c r="E67" s="68"/>
      <c r="F67" s="66"/>
      <c r="G67" s="67"/>
      <c r="H67" s="67"/>
      <c r="I67" s="67"/>
      <c r="J67" s="70">
        <f t="shared" si="1"/>
        <v>0</v>
      </c>
      <c r="K67" s="66"/>
      <c r="L67" s="68"/>
      <c r="M67" s="72"/>
      <c r="N67" s="6"/>
      <c r="O67" s="7"/>
      <c r="P67" s="74"/>
      <c r="Q67" s="74"/>
    </row>
    <row r="68" spans="1:17" ht="22.5" customHeight="1" x14ac:dyDescent="0.2">
      <c r="A68" s="64"/>
      <c r="B68" s="65" t="s">
        <v>93</v>
      </c>
      <c r="C68" s="66"/>
      <c r="D68" s="67"/>
      <c r="E68" s="68"/>
      <c r="F68" s="66"/>
      <c r="G68" s="67"/>
      <c r="H68" s="67"/>
      <c r="I68" s="67"/>
      <c r="J68" s="70">
        <f t="shared" si="1"/>
        <v>0</v>
      </c>
      <c r="K68" s="66"/>
      <c r="L68" s="68"/>
      <c r="M68" s="72"/>
      <c r="N68" s="6"/>
      <c r="O68" s="7"/>
      <c r="P68" s="74"/>
      <c r="Q68" s="74"/>
    </row>
    <row r="69" spans="1:17" ht="22.5" customHeight="1" x14ac:dyDescent="0.2">
      <c r="A69" s="64"/>
      <c r="B69" s="65" t="s">
        <v>94</v>
      </c>
      <c r="C69" s="66"/>
      <c r="D69" s="67"/>
      <c r="E69" s="68"/>
      <c r="F69" s="66"/>
      <c r="G69" s="67"/>
      <c r="H69" s="67"/>
      <c r="I69" s="67"/>
      <c r="J69" s="70">
        <f t="shared" si="1"/>
        <v>0</v>
      </c>
      <c r="K69" s="66"/>
      <c r="L69" s="68"/>
      <c r="M69" s="72"/>
      <c r="N69" s="6"/>
      <c r="O69" s="7"/>
      <c r="P69" s="74"/>
      <c r="Q69" s="74"/>
    </row>
    <row r="70" spans="1:17" ht="22.5" customHeight="1" x14ac:dyDescent="0.2">
      <c r="A70" s="75"/>
      <c r="B70" s="103" t="s">
        <v>95</v>
      </c>
      <c r="C70" s="43"/>
      <c r="D70" s="41"/>
      <c r="E70" s="46"/>
      <c r="F70" s="43"/>
      <c r="G70" s="41"/>
      <c r="H70" s="41"/>
      <c r="I70" s="41"/>
      <c r="J70" s="45">
        <f t="shared" si="1"/>
        <v>0</v>
      </c>
      <c r="K70" s="43"/>
      <c r="L70" s="46"/>
      <c r="M70" s="47"/>
      <c r="N70" s="6"/>
      <c r="O70" s="7"/>
      <c r="P70" s="48"/>
      <c r="Q70" s="48"/>
    </row>
    <row r="71" spans="1:17" ht="22.5" customHeight="1" x14ac:dyDescent="0.2">
      <c r="A71" s="151" t="s">
        <v>96</v>
      </c>
      <c r="B71" s="152"/>
      <c r="C71" s="50">
        <v>6969716</v>
      </c>
      <c r="D71" s="51">
        <v>1680622</v>
      </c>
      <c r="E71" s="52">
        <v>292653</v>
      </c>
      <c r="F71" s="50">
        <v>25400</v>
      </c>
      <c r="G71" s="51">
        <v>3000</v>
      </c>
      <c r="H71" s="51">
        <v>0</v>
      </c>
      <c r="I71" s="51">
        <v>615</v>
      </c>
      <c r="J71" s="62">
        <f t="shared" si="1"/>
        <v>29015</v>
      </c>
      <c r="K71" s="50">
        <v>20924</v>
      </c>
      <c r="L71" s="52">
        <v>2954</v>
      </c>
      <c r="M71" s="57">
        <f>(P71*1000)/Q71</f>
        <v>262.81752806663565</v>
      </c>
      <c r="N71" s="6"/>
      <c r="O71" s="7"/>
      <c r="P71" s="58">
        <f>F71</f>
        <v>25400</v>
      </c>
      <c r="Q71" s="59">
        <v>96645</v>
      </c>
    </row>
    <row r="72" spans="1:17" ht="22.5" customHeight="1" x14ac:dyDescent="0.2">
      <c r="A72" s="75"/>
      <c r="B72" s="103" t="s">
        <v>97</v>
      </c>
      <c r="C72" s="66"/>
      <c r="D72" s="67"/>
      <c r="E72" s="68"/>
      <c r="F72" s="66"/>
      <c r="G72" s="67"/>
      <c r="H72" s="67"/>
      <c r="I72" s="67"/>
      <c r="J72" s="70">
        <f t="shared" si="1"/>
        <v>0</v>
      </c>
      <c r="K72" s="66"/>
      <c r="L72" s="68"/>
      <c r="M72" s="72"/>
      <c r="N72" s="6"/>
      <c r="O72" s="7"/>
      <c r="P72" s="73">
        <f>F72</f>
        <v>0</v>
      </c>
      <c r="Q72" s="74"/>
    </row>
    <row r="73" spans="1:17" ht="22.5" customHeight="1" x14ac:dyDescent="0.2">
      <c r="A73" s="144" t="s">
        <v>98</v>
      </c>
      <c r="B73" s="145"/>
      <c r="C73" s="66"/>
      <c r="D73" s="67"/>
      <c r="E73" s="68"/>
      <c r="F73" s="66"/>
      <c r="G73" s="67"/>
      <c r="H73" s="67"/>
      <c r="I73" s="67"/>
      <c r="J73" s="70">
        <f t="shared" ref="J73:J104" si="2">SUM(F73:I73)</f>
        <v>0</v>
      </c>
      <c r="K73" s="66"/>
      <c r="L73" s="68"/>
      <c r="M73" s="72"/>
      <c r="N73" s="6"/>
      <c r="O73" s="7"/>
      <c r="P73" s="73">
        <f>F73</f>
        <v>0</v>
      </c>
      <c r="Q73" s="74"/>
    </row>
    <row r="74" spans="1:17" ht="22.5" customHeight="1" x14ac:dyDescent="0.2">
      <c r="A74" s="140" t="s">
        <v>99</v>
      </c>
      <c r="B74" s="141"/>
      <c r="C74" s="66"/>
      <c r="D74" s="67"/>
      <c r="E74" s="68"/>
      <c r="F74" s="66"/>
      <c r="G74" s="67"/>
      <c r="H74" s="67"/>
      <c r="I74" s="67"/>
      <c r="J74" s="70">
        <f t="shared" si="2"/>
        <v>0</v>
      </c>
      <c r="K74" s="66"/>
      <c r="L74" s="68"/>
      <c r="M74" s="72"/>
      <c r="N74" s="6"/>
      <c r="O74" s="7"/>
      <c r="P74" s="73">
        <f>F74</f>
        <v>0</v>
      </c>
      <c r="Q74" s="74"/>
    </row>
    <row r="75" spans="1:17" ht="22.5" customHeight="1" x14ac:dyDescent="0.2">
      <c r="A75" s="140" t="s">
        <v>100</v>
      </c>
      <c r="B75" s="141"/>
      <c r="C75" s="43"/>
      <c r="D75" s="41"/>
      <c r="E75" s="46"/>
      <c r="F75" s="43"/>
      <c r="G75" s="41"/>
      <c r="H75" s="41"/>
      <c r="I75" s="41"/>
      <c r="J75" s="45">
        <f t="shared" si="2"/>
        <v>0</v>
      </c>
      <c r="K75" s="43"/>
      <c r="L75" s="46"/>
      <c r="M75" s="47"/>
      <c r="N75" s="6"/>
      <c r="O75" s="7"/>
      <c r="P75" s="60">
        <f>F75</f>
        <v>0</v>
      </c>
      <c r="Q75" s="48"/>
    </row>
    <row r="76" spans="1:17" ht="22.5" customHeight="1" x14ac:dyDescent="0.2">
      <c r="A76" s="146" t="s">
        <v>101</v>
      </c>
      <c r="B76" s="147"/>
      <c r="C76" s="50">
        <v>3288539</v>
      </c>
      <c r="D76" s="51">
        <v>1202933</v>
      </c>
      <c r="E76" s="52">
        <v>77983</v>
      </c>
      <c r="F76" s="104">
        <v>5150</v>
      </c>
      <c r="G76" s="51">
        <v>996</v>
      </c>
      <c r="H76" s="51">
        <v>0</v>
      </c>
      <c r="I76" s="51">
        <v>0</v>
      </c>
      <c r="J76" s="88">
        <f t="shared" si="2"/>
        <v>6146</v>
      </c>
      <c r="K76" s="104">
        <v>4952</v>
      </c>
      <c r="L76" s="92">
        <v>683</v>
      </c>
      <c r="M76" s="57">
        <f>(P76*1000)/Q76</f>
        <v>202.35499345835152</v>
      </c>
      <c r="N76" s="6"/>
      <c r="O76" s="7"/>
      <c r="P76" s="105">
        <f>SUM(F76:F78)</f>
        <v>11600</v>
      </c>
      <c r="Q76" s="59">
        <v>57325</v>
      </c>
    </row>
    <row r="77" spans="1:17" ht="22.5" customHeight="1" x14ac:dyDescent="0.2">
      <c r="A77" s="64"/>
      <c r="B77" s="65" t="s">
        <v>102</v>
      </c>
      <c r="C77" s="66"/>
      <c r="D77" s="67"/>
      <c r="E77" s="68"/>
      <c r="F77" s="43">
        <v>1300</v>
      </c>
      <c r="G77" s="41"/>
      <c r="H77" s="41">
        <v>0</v>
      </c>
      <c r="I77" s="41"/>
      <c r="J77" s="45">
        <f t="shared" si="2"/>
        <v>1300</v>
      </c>
      <c r="K77" s="43">
        <v>1539</v>
      </c>
      <c r="L77" s="89">
        <v>169</v>
      </c>
      <c r="M77" s="72"/>
      <c r="N77" s="6"/>
      <c r="O77" s="7"/>
      <c r="P77" s="58"/>
      <c r="Q77" s="74"/>
    </row>
    <row r="78" spans="1:17" ht="22.5" customHeight="1" x14ac:dyDescent="0.2">
      <c r="A78" s="140" t="s">
        <v>103</v>
      </c>
      <c r="B78" s="141"/>
      <c r="C78" s="43"/>
      <c r="D78" s="41"/>
      <c r="E78" s="46"/>
      <c r="F78" s="53">
        <v>5150</v>
      </c>
      <c r="G78" s="54">
        <v>750</v>
      </c>
      <c r="H78" s="54">
        <v>0</v>
      </c>
      <c r="I78" s="54">
        <v>0</v>
      </c>
      <c r="J78" s="55">
        <f t="shared" si="2"/>
        <v>5900</v>
      </c>
      <c r="K78" s="53">
        <v>4923</v>
      </c>
      <c r="L78" s="56">
        <v>706</v>
      </c>
      <c r="M78" s="47"/>
      <c r="N78" s="6"/>
      <c r="O78" s="7"/>
      <c r="P78" s="60"/>
      <c r="Q78" s="48"/>
    </row>
    <row r="79" spans="1:17" ht="22.5" customHeight="1" x14ac:dyDescent="0.2">
      <c r="A79" s="140" t="s">
        <v>104</v>
      </c>
      <c r="B79" s="141"/>
      <c r="C79" s="53">
        <v>1095019</v>
      </c>
      <c r="D79" s="54">
        <v>269402</v>
      </c>
      <c r="E79" s="56">
        <v>101171</v>
      </c>
      <c r="F79" s="53">
        <v>6700</v>
      </c>
      <c r="G79" s="54">
        <v>1100</v>
      </c>
      <c r="H79" s="54">
        <v>0</v>
      </c>
      <c r="I79" s="54">
        <v>106</v>
      </c>
      <c r="J79" s="55">
        <f t="shared" si="2"/>
        <v>7906</v>
      </c>
      <c r="K79" s="53">
        <v>6699</v>
      </c>
      <c r="L79" s="56">
        <v>1039</v>
      </c>
      <c r="M79" s="82">
        <f>(P79*1000)/Q79</f>
        <v>231.51347615756737</v>
      </c>
      <c r="N79" s="6"/>
      <c r="O79" s="7"/>
      <c r="P79" s="83">
        <f t="shared" ref="P79:P127" si="3">F79</f>
        <v>6700</v>
      </c>
      <c r="Q79" s="106">
        <v>28940</v>
      </c>
    </row>
    <row r="80" spans="1:17" ht="22.5" customHeight="1" x14ac:dyDescent="0.2">
      <c r="A80" s="146" t="s">
        <v>105</v>
      </c>
      <c r="B80" s="147"/>
      <c r="C80" s="50">
        <v>5092920</v>
      </c>
      <c r="D80" s="51">
        <v>1828138</v>
      </c>
      <c r="E80" s="52">
        <v>199903</v>
      </c>
      <c r="F80" s="50">
        <v>19300</v>
      </c>
      <c r="G80" s="51">
        <v>5350</v>
      </c>
      <c r="H80" s="51">
        <v>0</v>
      </c>
      <c r="I80" s="51">
        <v>707</v>
      </c>
      <c r="J80" s="62">
        <f t="shared" si="2"/>
        <v>25357</v>
      </c>
      <c r="K80" s="50">
        <v>18305</v>
      </c>
      <c r="L80" s="52">
        <v>5122</v>
      </c>
      <c r="M80" s="57">
        <f>(P80*1000)/Q80</f>
        <v>208.82473869857827</v>
      </c>
      <c r="N80" s="6"/>
      <c r="O80" s="7"/>
      <c r="P80" s="58">
        <f t="shared" si="3"/>
        <v>19300</v>
      </c>
      <c r="Q80" s="59">
        <v>92422</v>
      </c>
    </row>
    <row r="81" spans="1:17" ht="22.5" customHeight="1" x14ac:dyDescent="0.2">
      <c r="A81" s="64"/>
      <c r="B81" s="65" t="s">
        <v>106</v>
      </c>
      <c r="C81" s="66"/>
      <c r="D81" s="67"/>
      <c r="E81" s="68"/>
      <c r="F81" s="66"/>
      <c r="G81" s="67"/>
      <c r="H81" s="67"/>
      <c r="I81" s="67"/>
      <c r="J81" s="70">
        <f t="shared" si="2"/>
        <v>0</v>
      </c>
      <c r="K81" s="66"/>
      <c r="L81" s="68"/>
      <c r="M81" s="72"/>
      <c r="N81" s="6"/>
      <c r="O81" s="7"/>
      <c r="P81" s="73">
        <f t="shared" si="3"/>
        <v>0</v>
      </c>
      <c r="Q81" s="74"/>
    </row>
    <row r="82" spans="1:17" ht="22.5" customHeight="1" x14ac:dyDescent="0.2">
      <c r="A82" s="107"/>
      <c r="B82" s="65" t="s">
        <v>107</v>
      </c>
      <c r="C82" s="66"/>
      <c r="D82" s="67"/>
      <c r="E82" s="68"/>
      <c r="F82" s="66"/>
      <c r="G82" s="67"/>
      <c r="H82" s="67"/>
      <c r="I82" s="67"/>
      <c r="J82" s="70">
        <f t="shared" si="2"/>
        <v>0</v>
      </c>
      <c r="K82" s="66"/>
      <c r="L82" s="68"/>
      <c r="M82" s="72"/>
      <c r="N82" s="6"/>
      <c r="O82" s="7"/>
      <c r="P82" s="73">
        <f t="shared" si="3"/>
        <v>0</v>
      </c>
      <c r="Q82" s="74"/>
    </row>
    <row r="83" spans="1:17" ht="22.5" customHeight="1" x14ac:dyDescent="0.2">
      <c r="A83" s="107"/>
      <c r="B83" s="65" t="s">
        <v>108</v>
      </c>
      <c r="C83" s="66"/>
      <c r="D83" s="67"/>
      <c r="E83" s="68"/>
      <c r="F83" s="66"/>
      <c r="G83" s="67"/>
      <c r="H83" s="67"/>
      <c r="I83" s="67"/>
      <c r="J83" s="70">
        <f t="shared" si="2"/>
        <v>0</v>
      </c>
      <c r="K83" s="66"/>
      <c r="L83" s="68"/>
      <c r="M83" s="72"/>
      <c r="N83" s="6"/>
      <c r="O83" s="7"/>
      <c r="P83" s="73">
        <f t="shared" si="3"/>
        <v>0</v>
      </c>
      <c r="Q83" s="74"/>
    </row>
    <row r="84" spans="1:17" ht="22.5" customHeight="1" x14ac:dyDescent="0.2">
      <c r="A84" s="108"/>
      <c r="B84" s="65" t="s">
        <v>109</v>
      </c>
      <c r="C84" s="43"/>
      <c r="D84" s="41"/>
      <c r="E84" s="46"/>
      <c r="F84" s="43"/>
      <c r="G84" s="41"/>
      <c r="H84" s="41"/>
      <c r="I84" s="41"/>
      <c r="J84" s="45">
        <f t="shared" si="2"/>
        <v>0</v>
      </c>
      <c r="K84" s="43"/>
      <c r="L84" s="46"/>
      <c r="M84" s="47"/>
      <c r="N84" s="6"/>
      <c r="O84" s="7"/>
      <c r="P84" s="60">
        <f t="shared" si="3"/>
        <v>0</v>
      </c>
      <c r="Q84" s="48"/>
    </row>
    <row r="85" spans="1:17" ht="22.5" customHeight="1" x14ac:dyDescent="0.2">
      <c r="A85" s="140" t="s">
        <v>110</v>
      </c>
      <c r="B85" s="141"/>
      <c r="C85" s="43">
        <v>5130994</v>
      </c>
      <c r="D85" s="41">
        <v>32457</v>
      </c>
      <c r="E85" s="46">
        <v>3778</v>
      </c>
      <c r="F85" s="43">
        <v>3778</v>
      </c>
      <c r="G85" s="41">
        <v>0</v>
      </c>
      <c r="H85" s="41">
        <v>0</v>
      </c>
      <c r="I85" s="41">
        <v>0</v>
      </c>
      <c r="J85" s="55">
        <f t="shared" si="2"/>
        <v>3778</v>
      </c>
      <c r="K85" s="43">
        <v>3769</v>
      </c>
      <c r="L85" s="46">
        <v>374</v>
      </c>
      <c r="M85" s="82">
        <f>(P85*1000)/Q85</f>
        <v>935.38004456548651</v>
      </c>
      <c r="N85" s="6"/>
      <c r="O85" s="7"/>
      <c r="P85" s="83">
        <f>F85</f>
        <v>3778</v>
      </c>
      <c r="Q85" s="106">
        <v>4039</v>
      </c>
    </row>
    <row r="86" spans="1:17" ht="22.5" customHeight="1" x14ac:dyDescent="0.2">
      <c r="A86" s="140" t="s">
        <v>111</v>
      </c>
      <c r="B86" s="141"/>
      <c r="C86" s="43">
        <v>749490</v>
      </c>
      <c r="D86" s="41">
        <v>246121</v>
      </c>
      <c r="E86" s="46">
        <v>30355</v>
      </c>
      <c r="F86" s="43">
        <v>3000</v>
      </c>
      <c r="G86" s="41">
        <v>1830</v>
      </c>
      <c r="H86" s="41">
        <v>190</v>
      </c>
      <c r="I86" s="41">
        <v>227</v>
      </c>
      <c r="J86" s="55">
        <f t="shared" si="2"/>
        <v>5247</v>
      </c>
      <c r="K86" s="43">
        <v>2865</v>
      </c>
      <c r="L86" s="46">
        <v>1226</v>
      </c>
      <c r="M86" s="82">
        <f>(P86*1000)/Q86</f>
        <v>312.66284523189159</v>
      </c>
      <c r="N86" s="6"/>
      <c r="O86" s="7"/>
      <c r="P86" s="83">
        <f t="shared" si="3"/>
        <v>3000</v>
      </c>
      <c r="Q86" s="84">
        <v>9595</v>
      </c>
    </row>
    <row r="87" spans="1:17" ht="22.5" customHeight="1" x14ac:dyDescent="0.2">
      <c r="A87" s="140" t="s">
        <v>112</v>
      </c>
      <c r="B87" s="141"/>
      <c r="C87" s="50">
        <v>3944468</v>
      </c>
      <c r="D87" s="51">
        <v>663324</v>
      </c>
      <c r="E87" s="52">
        <v>42514</v>
      </c>
      <c r="F87" s="50">
        <v>6200</v>
      </c>
      <c r="G87" s="51">
        <v>1225</v>
      </c>
      <c r="H87" s="51">
        <v>300</v>
      </c>
      <c r="I87" s="51">
        <v>34789</v>
      </c>
      <c r="J87" s="62">
        <f t="shared" si="2"/>
        <v>42514</v>
      </c>
      <c r="K87" s="50">
        <v>5880</v>
      </c>
      <c r="L87" s="52">
        <v>1161</v>
      </c>
      <c r="M87" s="57">
        <f>(P87*1000)/Q87</f>
        <v>311.90260589596539</v>
      </c>
      <c r="N87" s="6"/>
      <c r="O87" s="7"/>
      <c r="P87" s="59">
        <f>F87</f>
        <v>6200</v>
      </c>
      <c r="Q87" s="59">
        <v>19878</v>
      </c>
    </row>
    <row r="88" spans="1:17" ht="22.5" customHeight="1" x14ac:dyDescent="0.2">
      <c r="A88" s="140" t="s">
        <v>113</v>
      </c>
      <c r="B88" s="141"/>
      <c r="C88" s="43"/>
      <c r="D88" s="41"/>
      <c r="E88" s="46"/>
      <c r="F88" s="109"/>
      <c r="G88" s="41"/>
      <c r="H88" s="41"/>
      <c r="I88" s="41"/>
      <c r="J88" s="45">
        <f t="shared" si="2"/>
        <v>0</v>
      </c>
      <c r="K88" s="43"/>
      <c r="L88" s="46"/>
      <c r="M88" s="47"/>
      <c r="N88" s="6"/>
      <c r="O88" s="7"/>
      <c r="P88" s="48"/>
      <c r="Q88" s="48"/>
    </row>
    <row r="89" spans="1:17" ht="22.5" customHeight="1" x14ac:dyDescent="0.2">
      <c r="A89" s="140" t="s">
        <v>114</v>
      </c>
      <c r="B89" s="141"/>
      <c r="C89" s="53">
        <v>933457</v>
      </c>
      <c r="D89" s="54">
        <v>31048</v>
      </c>
      <c r="E89" s="56">
        <v>8371</v>
      </c>
      <c r="F89" s="53">
        <v>6500</v>
      </c>
      <c r="G89" s="54">
        <v>1165</v>
      </c>
      <c r="H89" s="54" t="s">
        <v>20</v>
      </c>
      <c r="I89" s="54">
        <v>706</v>
      </c>
      <c r="J89" s="55">
        <f t="shared" si="2"/>
        <v>8371</v>
      </c>
      <c r="K89" s="53">
        <v>6132</v>
      </c>
      <c r="L89" s="56">
        <v>1116</v>
      </c>
      <c r="M89" s="82">
        <f t="shared" ref="M89:M98" si="4">(P89*1000)/Q89</f>
        <v>395.08874300996837</v>
      </c>
      <c r="N89" s="6"/>
      <c r="O89" s="7"/>
      <c r="P89" s="83">
        <f t="shared" si="3"/>
        <v>6500</v>
      </c>
      <c r="Q89" s="106">
        <v>16452</v>
      </c>
    </row>
    <row r="90" spans="1:17" ht="22.5" customHeight="1" x14ac:dyDescent="0.2">
      <c r="A90" s="140" t="s">
        <v>115</v>
      </c>
      <c r="B90" s="141"/>
      <c r="C90" s="53">
        <v>1816707</v>
      </c>
      <c r="D90" s="54">
        <v>1229419</v>
      </c>
      <c r="E90" s="56">
        <v>45451</v>
      </c>
      <c r="F90" s="53">
        <v>6009</v>
      </c>
      <c r="G90" s="54">
        <v>703</v>
      </c>
      <c r="H90" s="54">
        <v>991</v>
      </c>
      <c r="I90" s="54">
        <v>275</v>
      </c>
      <c r="J90" s="55">
        <f t="shared" si="2"/>
        <v>7978</v>
      </c>
      <c r="K90" s="53">
        <v>6210</v>
      </c>
      <c r="L90" s="56">
        <v>702</v>
      </c>
      <c r="M90" s="82">
        <f t="shared" si="4"/>
        <v>337.66014834794333</v>
      </c>
      <c r="N90" s="6"/>
      <c r="O90" s="7"/>
      <c r="P90" s="83">
        <f t="shared" si="3"/>
        <v>6009</v>
      </c>
      <c r="Q90" s="106">
        <v>17796</v>
      </c>
    </row>
    <row r="91" spans="1:17" ht="22.5" customHeight="1" x14ac:dyDescent="0.2">
      <c r="A91" s="140" t="s">
        <v>116</v>
      </c>
      <c r="B91" s="141"/>
      <c r="C91" s="53">
        <v>839581</v>
      </c>
      <c r="D91" s="54">
        <v>224458</v>
      </c>
      <c r="E91" s="56">
        <v>35411</v>
      </c>
      <c r="F91" s="53">
        <v>5462</v>
      </c>
      <c r="G91" s="54">
        <v>1738</v>
      </c>
      <c r="H91" s="54">
        <v>800</v>
      </c>
      <c r="I91" s="54">
        <v>237</v>
      </c>
      <c r="J91" s="55">
        <f t="shared" si="2"/>
        <v>8237</v>
      </c>
      <c r="K91" s="53">
        <v>5998</v>
      </c>
      <c r="L91" s="56">
        <v>1548</v>
      </c>
      <c r="M91" s="82">
        <f t="shared" si="4"/>
        <v>398.22105570137069</v>
      </c>
      <c r="N91" s="6"/>
      <c r="O91" s="7"/>
      <c r="P91" s="83">
        <f t="shared" si="3"/>
        <v>5462</v>
      </c>
      <c r="Q91" s="106">
        <v>13716</v>
      </c>
    </row>
    <row r="92" spans="1:17" ht="22.5" customHeight="1" x14ac:dyDescent="0.2">
      <c r="A92" s="140" t="s">
        <v>117</v>
      </c>
      <c r="B92" s="141"/>
      <c r="C92" s="50">
        <v>1448766</v>
      </c>
      <c r="D92" s="51">
        <v>590167</v>
      </c>
      <c r="E92" s="52">
        <v>27737</v>
      </c>
      <c r="F92" s="50">
        <v>6660</v>
      </c>
      <c r="G92" s="51">
        <v>1014</v>
      </c>
      <c r="H92" s="51">
        <v>457</v>
      </c>
      <c r="I92" s="51">
        <v>19606</v>
      </c>
      <c r="J92" s="55">
        <f t="shared" si="2"/>
        <v>27737</v>
      </c>
      <c r="K92" s="50">
        <v>6307</v>
      </c>
      <c r="L92" s="52">
        <v>1028</v>
      </c>
      <c r="M92" s="57">
        <f t="shared" si="4"/>
        <v>386.26609442060084</v>
      </c>
      <c r="N92" s="6"/>
      <c r="O92" s="7"/>
      <c r="P92" s="83">
        <f t="shared" si="3"/>
        <v>6660</v>
      </c>
      <c r="Q92" s="110">
        <v>17242</v>
      </c>
    </row>
    <row r="93" spans="1:17" ht="22.5" customHeight="1" x14ac:dyDescent="0.2">
      <c r="A93" s="140" t="s">
        <v>118</v>
      </c>
      <c r="B93" s="141"/>
      <c r="C93" s="53">
        <v>1544543</v>
      </c>
      <c r="D93" s="54">
        <v>250382</v>
      </c>
      <c r="E93" s="56">
        <v>34871</v>
      </c>
      <c r="F93" s="53">
        <v>5049</v>
      </c>
      <c r="G93" s="54">
        <v>1000</v>
      </c>
      <c r="H93" s="54">
        <v>150</v>
      </c>
      <c r="I93" s="54">
        <v>101</v>
      </c>
      <c r="J93" s="55">
        <f t="shared" si="2"/>
        <v>6300</v>
      </c>
      <c r="K93" s="53">
        <v>4869</v>
      </c>
      <c r="L93" s="56">
        <v>1003</v>
      </c>
      <c r="M93" s="82">
        <f t="shared" si="4"/>
        <v>207.01955799745787</v>
      </c>
      <c r="N93" s="6"/>
      <c r="O93" s="7"/>
      <c r="P93" s="83">
        <f t="shared" si="3"/>
        <v>5049</v>
      </c>
      <c r="Q93" s="106">
        <v>24389</v>
      </c>
    </row>
    <row r="94" spans="1:17" ht="22.5" customHeight="1" x14ac:dyDescent="0.2">
      <c r="A94" s="140" t="s">
        <v>119</v>
      </c>
      <c r="B94" s="141"/>
      <c r="C94" s="53">
        <v>939466</v>
      </c>
      <c r="D94" s="54">
        <v>143222</v>
      </c>
      <c r="E94" s="56">
        <v>22466</v>
      </c>
      <c r="F94" s="53">
        <v>2165</v>
      </c>
      <c r="G94" s="54">
        <v>915</v>
      </c>
      <c r="H94" s="54">
        <v>100</v>
      </c>
      <c r="I94" s="54">
        <v>616</v>
      </c>
      <c r="J94" s="55">
        <f t="shared" si="2"/>
        <v>3796</v>
      </c>
      <c r="K94" s="53">
        <v>2220</v>
      </c>
      <c r="L94" s="56">
        <v>850</v>
      </c>
      <c r="M94" s="82">
        <f t="shared" si="4"/>
        <v>253.5128805620609</v>
      </c>
      <c r="N94" s="6"/>
      <c r="O94" s="7"/>
      <c r="P94" s="83">
        <f t="shared" si="3"/>
        <v>2165</v>
      </c>
      <c r="Q94" s="106">
        <v>8540</v>
      </c>
    </row>
    <row r="95" spans="1:17" ht="22.5" customHeight="1" x14ac:dyDescent="0.2">
      <c r="A95" s="140" t="s">
        <v>120</v>
      </c>
      <c r="B95" s="141"/>
      <c r="C95" s="79">
        <v>406648</v>
      </c>
      <c r="D95" s="80">
        <v>124022</v>
      </c>
      <c r="E95" s="81">
        <v>21146</v>
      </c>
      <c r="F95" s="79">
        <v>6970</v>
      </c>
      <c r="G95" s="80">
        <v>423</v>
      </c>
      <c r="H95" s="80">
        <v>0</v>
      </c>
      <c r="I95" s="80">
        <v>0</v>
      </c>
      <c r="J95" s="55">
        <f t="shared" si="2"/>
        <v>7393</v>
      </c>
      <c r="K95" s="79">
        <v>7016</v>
      </c>
      <c r="L95" s="81">
        <v>577</v>
      </c>
      <c r="M95" s="82">
        <f t="shared" si="4"/>
        <v>585.61586288018816</v>
      </c>
      <c r="N95" s="6" t="s">
        <v>21</v>
      </c>
      <c r="O95" s="7"/>
      <c r="P95" s="83">
        <f t="shared" si="3"/>
        <v>6970</v>
      </c>
      <c r="Q95" s="106">
        <v>11902</v>
      </c>
    </row>
    <row r="96" spans="1:17" ht="22.5" customHeight="1" x14ac:dyDescent="0.2">
      <c r="A96" s="140" t="s">
        <v>121</v>
      </c>
      <c r="B96" s="141"/>
      <c r="C96" s="53">
        <v>739150</v>
      </c>
      <c r="D96" s="54">
        <v>144683</v>
      </c>
      <c r="E96" s="56">
        <v>16533</v>
      </c>
      <c r="F96" s="53">
        <v>5940</v>
      </c>
      <c r="G96" s="54">
        <v>916</v>
      </c>
      <c r="H96" s="54">
        <v>165</v>
      </c>
      <c r="I96" s="54">
        <v>676</v>
      </c>
      <c r="J96" s="55">
        <f t="shared" si="2"/>
        <v>7697</v>
      </c>
      <c r="K96" s="53">
        <v>4480</v>
      </c>
      <c r="L96" s="56">
        <v>745</v>
      </c>
      <c r="M96" s="82">
        <f t="shared" si="4"/>
        <v>478.95500725689408</v>
      </c>
      <c r="N96" s="6"/>
      <c r="O96" s="7"/>
      <c r="P96" s="83">
        <f t="shared" si="3"/>
        <v>5940</v>
      </c>
      <c r="Q96" s="106">
        <v>12402</v>
      </c>
    </row>
    <row r="97" spans="1:17" ht="22.5" customHeight="1" x14ac:dyDescent="0.2">
      <c r="A97" s="140" t="s">
        <v>122</v>
      </c>
      <c r="B97" s="141"/>
      <c r="C97" s="53">
        <v>566093</v>
      </c>
      <c r="D97" s="54">
        <v>294881</v>
      </c>
      <c r="E97" s="56">
        <v>23138</v>
      </c>
      <c r="F97" s="53">
        <v>3186</v>
      </c>
      <c r="G97" s="54">
        <v>400</v>
      </c>
      <c r="H97" s="54" t="s">
        <v>22</v>
      </c>
      <c r="I97" s="54" t="s">
        <v>22</v>
      </c>
      <c r="J97" s="55">
        <f t="shared" si="2"/>
        <v>3586</v>
      </c>
      <c r="K97" s="53">
        <v>3441</v>
      </c>
      <c r="L97" s="56">
        <v>444</v>
      </c>
      <c r="M97" s="82">
        <f t="shared" si="4"/>
        <v>846.88995215311002</v>
      </c>
      <c r="N97" s="6"/>
      <c r="O97" s="7"/>
      <c r="P97" s="83">
        <f t="shared" si="3"/>
        <v>3186</v>
      </c>
      <c r="Q97" s="106">
        <v>3762</v>
      </c>
    </row>
    <row r="98" spans="1:17" ht="22.5" customHeight="1" x14ac:dyDescent="0.2">
      <c r="A98" s="146" t="s">
        <v>123</v>
      </c>
      <c r="B98" s="147"/>
      <c r="C98" s="50">
        <v>1082429</v>
      </c>
      <c r="D98" s="51">
        <v>334439</v>
      </c>
      <c r="E98" s="52">
        <v>11008</v>
      </c>
      <c r="F98" s="50">
        <v>1916</v>
      </c>
      <c r="G98" s="51">
        <v>883</v>
      </c>
      <c r="H98" s="51">
        <v>200</v>
      </c>
      <c r="I98" s="51">
        <v>8008</v>
      </c>
      <c r="J98" s="62">
        <f t="shared" si="2"/>
        <v>11007</v>
      </c>
      <c r="K98" s="50">
        <v>2142</v>
      </c>
      <c r="L98" s="52">
        <v>857</v>
      </c>
      <c r="M98" s="57">
        <f t="shared" si="4"/>
        <v>199.74979149291076</v>
      </c>
      <c r="N98" s="6"/>
      <c r="O98" s="7"/>
      <c r="P98" s="59">
        <f>F98</f>
        <v>1916</v>
      </c>
      <c r="Q98" s="148">
        <v>9592</v>
      </c>
    </row>
    <row r="99" spans="1:17" ht="22.5" customHeight="1" x14ac:dyDescent="0.2">
      <c r="A99" s="64"/>
      <c r="B99" s="65" t="s">
        <v>124</v>
      </c>
      <c r="C99" s="66"/>
      <c r="D99" s="67"/>
      <c r="E99" s="68"/>
      <c r="F99" s="66"/>
      <c r="G99" s="67"/>
      <c r="H99" s="67"/>
      <c r="I99" s="67"/>
      <c r="J99" s="70">
        <f t="shared" si="2"/>
        <v>0</v>
      </c>
      <c r="K99" s="66"/>
      <c r="L99" s="68"/>
      <c r="M99" s="72"/>
      <c r="N99" s="6"/>
      <c r="O99" s="7"/>
      <c r="P99" s="74"/>
      <c r="Q99" s="149"/>
    </row>
    <row r="100" spans="1:17" ht="22.5" customHeight="1" x14ac:dyDescent="0.2">
      <c r="A100" s="111"/>
      <c r="B100" s="65" t="s">
        <v>125</v>
      </c>
      <c r="C100" s="66"/>
      <c r="D100" s="67"/>
      <c r="E100" s="68"/>
      <c r="F100" s="66"/>
      <c r="G100" s="67"/>
      <c r="H100" s="67"/>
      <c r="I100" s="67"/>
      <c r="J100" s="70">
        <f t="shared" si="2"/>
        <v>0</v>
      </c>
      <c r="K100" s="66"/>
      <c r="L100" s="68"/>
      <c r="M100" s="72"/>
      <c r="N100" s="6"/>
      <c r="O100" s="7"/>
      <c r="P100" s="74"/>
      <c r="Q100" s="149"/>
    </row>
    <row r="101" spans="1:17" ht="22.5" customHeight="1" x14ac:dyDescent="0.2">
      <c r="A101" s="112"/>
      <c r="B101" s="65" t="s">
        <v>126</v>
      </c>
      <c r="C101" s="43"/>
      <c r="D101" s="41"/>
      <c r="E101" s="46"/>
      <c r="F101" s="43"/>
      <c r="G101" s="41"/>
      <c r="H101" s="41"/>
      <c r="I101" s="41"/>
      <c r="J101" s="45">
        <f t="shared" si="2"/>
        <v>0</v>
      </c>
      <c r="K101" s="43"/>
      <c r="L101" s="46"/>
      <c r="M101" s="47"/>
      <c r="N101" s="6"/>
      <c r="O101" s="7"/>
      <c r="P101" s="48"/>
      <c r="Q101" s="150"/>
    </row>
    <row r="102" spans="1:17" ht="22.5" customHeight="1" x14ac:dyDescent="0.2">
      <c r="A102" s="140" t="s">
        <v>127</v>
      </c>
      <c r="B102" s="141"/>
      <c r="C102" s="43">
        <v>524127</v>
      </c>
      <c r="D102" s="41">
        <v>149155</v>
      </c>
      <c r="E102" s="46">
        <v>22396</v>
      </c>
      <c r="F102" s="43">
        <v>3388</v>
      </c>
      <c r="G102" s="41">
        <v>606</v>
      </c>
      <c r="H102" s="41">
        <v>0</v>
      </c>
      <c r="I102" s="41">
        <v>0</v>
      </c>
      <c r="J102" s="55">
        <f t="shared" si="2"/>
        <v>3994</v>
      </c>
      <c r="K102" s="43">
        <v>3080</v>
      </c>
      <c r="L102" s="46">
        <v>579</v>
      </c>
      <c r="M102" s="82">
        <f t="shared" ref="M102:M126" si="5">(P102*1000)/Q102</f>
        <v>388.13151563753007</v>
      </c>
      <c r="N102" s="6"/>
      <c r="O102" s="7"/>
      <c r="P102" s="83">
        <f t="shared" si="3"/>
        <v>3388</v>
      </c>
      <c r="Q102" s="106">
        <v>8729</v>
      </c>
    </row>
    <row r="103" spans="1:17" ht="22.5" customHeight="1" x14ac:dyDescent="0.2">
      <c r="A103" s="144" t="s">
        <v>128</v>
      </c>
      <c r="B103" s="145"/>
      <c r="C103" s="53">
        <v>797876</v>
      </c>
      <c r="D103" s="54">
        <v>206844</v>
      </c>
      <c r="E103" s="56">
        <v>32986</v>
      </c>
      <c r="F103" s="53">
        <v>4200</v>
      </c>
      <c r="G103" s="54">
        <v>828</v>
      </c>
      <c r="H103" s="54"/>
      <c r="I103" s="54"/>
      <c r="J103" s="55">
        <f t="shared" si="2"/>
        <v>5028</v>
      </c>
      <c r="K103" s="53">
        <v>4200</v>
      </c>
      <c r="L103" s="113">
        <v>815</v>
      </c>
      <c r="M103" s="82">
        <f t="shared" si="5"/>
        <v>322.72936837252189</v>
      </c>
      <c r="N103" s="6"/>
      <c r="O103" s="7"/>
      <c r="P103" s="83">
        <f t="shared" si="3"/>
        <v>4200</v>
      </c>
      <c r="Q103" s="106">
        <v>13014</v>
      </c>
    </row>
    <row r="104" spans="1:17" ht="22.5" customHeight="1" x14ac:dyDescent="0.2">
      <c r="A104" s="140" t="s">
        <v>129</v>
      </c>
      <c r="B104" s="141"/>
      <c r="C104" s="53">
        <v>981272</v>
      </c>
      <c r="D104" s="54">
        <v>207248</v>
      </c>
      <c r="E104" s="56">
        <v>46183</v>
      </c>
      <c r="F104" s="53">
        <v>4000</v>
      </c>
      <c r="G104" s="54">
        <v>910</v>
      </c>
      <c r="H104" s="54">
        <v>200</v>
      </c>
      <c r="I104" s="54">
        <v>311</v>
      </c>
      <c r="J104" s="55">
        <f t="shared" si="2"/>
        <v>5421</v>
      </c>
      <c r="K104" s="53">
        <v>3952</v>
      </c>
      <c r="L104" s="56">
        <v>910</v>
      </c>
      <c r="M104" s="82">
        <f t="shared" si="5"/>
        <v>378.53695467019969</v>
      </c>
      <c r="N104" s="6"/>
      <c r="O104" s="7"/>
      <c r="P104" s="83">
        <f t="shared" si="3"/>
        <v>4000</v>
      </c>
      <c r="Q104" s="106">
        <v>10567</v>
      </c>
    </row>
    <row r="105" spans="1:17" ht="22.5" customHeight="1" x14ac:dyDescent="0.2">
      <c r="A105" s="140" t="s">
        <v>130</v>
      </c>
      <c r="B105" s="141"/>
      <c r="C105" s="53">
        <v>809437</v>
      </c>
      <c r="D105" s="54">
        <v>106297</v>
      </c>
      <c r="E105" s="56">
        <v>21704</v>
      </c>
      <c r="F105" s="53">
        <v>1847</v>
      </c>
      <c r="G105" s="54">
        <v>516</v>
      </c>
      <c r="H105" s="54">
        <v>0</v>
      </c>
      <c r="I105" s="54"/>
      <c r="J105" s="55">
        <f t="shared" ref="J105:J127" si="6">SUM(F105:I105)</f>
        <v>2363</v>
      </c>
      <c r="K105" s="53">
        <v>2370</v>
      </c>
      <c r="L105" s="56">
        <v>818</v>
      </c>
      <c r="M105" s="82">
        <f t="shared" si="5"/>
        <v>175.33700398708942</v>
      </c>
      <c r="N105" s="6"/>
      <c r="O105" s="7"/>
      <c r="P105" s="83">
        <f t="shared" si="3"/>
        <v>1847</v>
      </c>
      <c r="Q105" s="106">
        <v>10534</v>
      </c>
    </row>
    <row r="106" spans="1:17" ht="22.5" customHeight="1" x14ac:dyDescent="0.2">
      <c r="A106" s="144" t="s">
        <v>131</v>
      </c>
      <c r="B106" s="145"/>
      <c r="C106" s="43">
        <v>503075</v>
      </c>
      <c r="D106" s="41">
        <v>115749</v>
      </c>
      <c r="E106" s="46">
        <v>19998</v>
      </c>
      <c r="F106" s="43">
        <v>2046</v>
      </c>
      <c r="G106" s="41">
        <v>7081</v>
      </c>
      <c r="H106" s="41">
        <v>1254</v>
      </c>
      <c r="I106" s="41"/>
      <c r="J106" s="45">
        <f t="shared" si="6"/>
        <v>10381</v>
      </c>
      <c r="K106" s="43"/>
      <c r="L106" s="46"/>
      <c r="M106" s="47">
        <f t="shared" si="5"/>
        <v>525.28883183568678</v>
      </c>
      <c r="N106" s="6"/>
      <c r="O106" s="7"/>
      <c r="P106" s="83">
        <f t="shared" si="3"/>
        <v>2046</v>
      </c>
      <c r="Q106" s="106">
        <v>3895</v>
      </c>
    </row>
    <row r="107" spans="1:17" ht="22.5" customHeight="1" x14ac:dyDescent="0.2">
      <c r="A107" s="140" t="s">
        <v>132</v>
      </c>
      <c r="B107" s="141"/>
      <c r="C107" s="79">
        <v>361975</v>
      </c>
      <c r="D107" s="80">
        <v>228813</v>
      </c>
      <c r="E107" s="81">
        <v>20000</v>
      </c>
      <c r="F107" s="53">
        <v>2500</v>
      </c>
      <c r="G107" s="54">
        <v>500</v>
      </c>
      <c r="H107" s="54">
        <v>500</v>
      </c>
      <c r="I107" s="54"/>
      <c r="J107" s="55">
        <f t="shared" si="6"/>
        <v>3500</v>
      </c>
      <c r="K107" s="53">
        <v>2967</v>
      </c>
      <c r="L107" s="56">
        <v>580</v>
      </c>
      <c r="M107" s="82">
        <f t="shared" si="5"/>
        <v>803.60012857602055</v>
      </c>
      <c r="N107" s="6"/>
      <c r="O107" s="7"/>
      <c r="P107" s="83">
        <f t="shared" si="3"/>
        <v>2500</v>
      </c>
      <c r="Q107" s="84">
        <v>3111</v>
      </c>
    </row>
    <row r="108" spans="1:17" ht="22.5" customHeight="1" x14ac:dyDescent="0.2">
      <c r="A108" s="140" t="s">
        <v>133</v>
      </c>
      <c r="B108" s="141"/>
      <c r="C108" s="53">
        <v>285124</v>
      </c>
      <c r="D108" s="54">
        <v>89992</v>
      </c>
      <c r="E108" s="56">
        <v>18213</v>
      </c>
      <c r="F108" s="53">
        <v>1200</v>
      </c>
      <c r="G108" s="54">
        <v>545</v>
      </c>
      <c r="H108" s="54">
        <v>300</v>
      </c>
      <c r="I108" s="54"/>
      <c r="J108" s="55">
        <f t="shared" si="6"/>
        <v>2045</v>
      </c>
      <c r="K108" s="53">
        <v>1213</v>
      </c>
      <c r="L108" s="56">
        <v>523</v>
      </c>
      <c r="M108" s="82">
        <f t="shared" si="5"/>
        <v>1363.6363636363637</v>
      </c>
      <c r="N108" s="6"/>
      <c r="O108" s="7"/>
      <c r="P108" s="83">
        <f t="shared" si="3"/>
        <v>1200</v>
      </c>
      <c r="Q108" s="84">
        <v>880</v>
      </c>
    </row>
    <row r="109" spans="1:17" ht="22.5" customHeight="1" x14ac:dyDescent="0.2">
      <c r="A109" s="140" t="s">
        <v>134</v>
      </c>
      <c r="B109" s="141"/>
      <c r="C109" s="53">
        <v>399025</v>
      </c>
      <c r="D109" s="54">
        <v>96436</v>
      </c>
      <c r="E109" s="56">
        <v>29291</v>
      </c>
      <c r="F109" s="53">
        <v>2090</v>
      </c>
      <c r="G109" s="54">
        <v>464</v>
      </c>
      <c r="H109" s="54">
        <v>0</v>
      </c>
      <c r="I109" s="54">
        <v>0</v>
      </c>
      <c r="J109" s="55">
        <f t="shared" si="6"/>
        <v>2554</v>
      </c>
      <c r="K109" s="53">
        <v>2190</v>
      </c>
      <c r="L109" s="56">
        <v>416</v>
      </c>
      <c r="M109" s="82">
        <f t="shared" si="5"/>
        <v>546.97723109133733</v>
      </c>
      <c r="N109" s="6"/>
      <c r="O109" s="7"/>
      <c r="P109" s="83">
        <f t="shared" si="3"/>
        <v>2090</v>
      </c>
      <c r="Q109" s="106">
        <v>3821</v>
      </c>
    </row>
    <row r="110" spans="1:17" ht="22.5" customHeight="1" x14ac:dyDescent="0.2">
      <c r="A110" s="140" t="s">
        <v>135</v>
      </c>
      <c r="B110" s="141"/>
      <c r="C110" s="50">
        <v>633296</v>
      </c>
      <c r="D110" s="51">
        <v>175741</v>
      </c>
      <c r="E110" s="52">
        <v>41937</v>
      </c>
      <c r="F110" s="50">
        <v>4500</v>
      </c>
      <c r="G110" s="51">
        <v>1154</v>
      </c>
      <c r="H110" s="51">
        <v>400</v>
      </c>
      <c r="I110" s="51">
        <v>142</v>
      </c>
      <c r="J110" s="55">
        <f t="shared" si="6"/>
        <v>6196</v>
      </c>
      <c r="K110" s="50">
        <v>4374</v>
      </c>
      <c r="L110" s="52">
        <v>1063</v>
      </c>
      <c r="M110" s="82">
        <f t="shared" si="5"/>
        <v>585.9375</v>
      </c>
      <c r="N110" s="6"/>
      <c r="O110" s="7"/>
      <c r="P110" s="83">
        <f t="shared" si="3"/>
        <v>4500</v>
      </c>
      <c r="Q110" s="106">
        <v>7680</v>
      </c>
    </row>
    <row r="111" spans="1:17" ht="22.5" customHeight="1" x14ac:dyDescent="0.2">
      <c r="A111" s="140" t="s">
        <v>136</v>
      </c>
      <c r="B111" s="141"/>
      <c r="C111" s="54">
        <v>777162</v>
      </c>
      <c r="D111" s="54">
        <v>114510</v>
      </c>
      <c r="E111" s="56">
        <v>19991</v>
      </c>
      <c r="F111" s="114">
        <v>6000</v>
      </c>
      <c r="G111" s="54">
        <v>777</v>
      </c>
      <c r="H111" s="54"/>
      <c r="I111" s="54"/>
      <c r="J111" s="55">
        <f t="shared" si="6"/>
        <v>6777</v>
      </c>
      <c r="K111" s="114">
        <v>5690</v>
      </c>
      <c r="L111" s="54">
        <v>703</v>
      </c>
      <c r="M111" s="82">
        <f t="shared" si="5"/>
        <v>372.85607755406414</v>
      </c>
      <c r="N111" s="6"/>
      <c r="O111" s="7"/>
      <c r="P111" s="83">
        <f t="shared" si="3"/>
        <v>6000</v>
      </c>
      <c r="Q111" s="106">
        <v>16092</v>
      </c>
    </row>
    <row r="112" spans="1:17" ht="22.5" customHeight="1" x14ac:dyDescent="0.2">
      <c r="A112" s="140" t="s">
        <v>137</v>
      </c>
      <c r="B112" s="141"/>
      <c r="C112" s="43">
        <v>479507</v>
      </c>
      <c r="D112" s="41">
        <v>113325</v>
      </c>
      <c r="E112" s="46">
        <v>16908</v>
      </c>
      <c r="F112" s="43">
        <v>3000</v>
      </c>
      <c r="G112" s="54">
        <v>754</v>
      </c>
      <c r="H112" s="114"/>
      <c r="I112" s="41"/>
      <c r="J112" s="55">
        <f t="shared" si="6"/>
        <v>3754</v>
      </c>
      <c r="K112" s="43">
        <v>3000</v>
      </c>
      <c r="L112" s="46">
        <v>754</v>
      </c>
      <c r="M112" s="82">
        <f t="shared" si="5"/>
        <v>679.04028972385697</v>
      </c>
      <c r="N112" s="6" t="s">
        <v>23</v>
      </c>
      <c r="O112" s="7"/>
      <c r="P112" s="83">
        <f t="shared" si="3"/>
        <v>3000</v>
      </c>
      <c r="Q112" s="106">
        <v>4418</v>
      </c>
    </row>
    <row r="113" spans="1:17" ht="22.5" customHeight="1" x14ac:dyDescent="0.2">
      <c r="A113" s="140" t="s">
        <v>138</v>
      </c>
      <c r="B113" s="141"/>
      <c r="C113" s="53">
        <v>1603051</v>
      </c>
      <c r="D113" s="54">
        <v>99952</v>
      </c>
      <c r="E113" s="56">
        <v>20766</v>
      </c>
      <c r="F113" s="53">
        <v>4576</v>
      </c>
      <c r="G113" s="54">
        <v>1006</v>
      </c>
      <c r="H113" s="54">
        <v>393</v>
      </c>
      <c r="I113" s="54">
        <v>538</v>
      </c>
      <c r="J113" s="55">
        <f t="shared" si="6"/>
        <v>6513</v>
      </c>
      <c r="K113" s="53">
        <v>4766</v>
      </c>
      <c r="L113" s="56">
        <v>907</v>
      </c>
      <c r="M113" s="82">
        <f t="shared" si="5"/>
        <v>547.36842105263156</v>
      </c>
      <c r="N113" s="6"/>
      <c r="O113" s="7"/>
      <c r="P113" s="83">
        <f t="shared" si="3"/>
        <v>4576</v>
      </c>
      <c r="Q113" s="106">
        <v>8360</v>
      </c>
    </row>
    <row r="114" spans="1:17" ht="22.5" customHeight="1" x14ac:dyDescent="0.2">
      <c r="A114" s="140" t="s">
        <v>139</v>
      </c>
      <c r="B114" s="141"/>
      <c r="C114" s="79">
        <v>659994</v>
      </c>
      <c r="D114" s="54">
        <v>27569</v>
      </c>
      <c r="E114" s="56">
        <v>12500</v>
      </c>
      <c r="F114" s="53">
        <v>3300</v>
      </c>
      <c r="G114" s="54"/>
      <c r="H114" s="54"/>
      <c r="I114" s="54"/>
      <c r="J114" s="55">
        <f t="shared" si="6"/>
        <v>3300</v>
      </c>
      <c r="K114" s="53">
        <v>3620</v>
      </c>
      <c r="L114" s="56"/>
      <c r="M114" s="82">
        <f t="shared" si="5"/>
        <v>577.52887644382224</v>
      </c>
      <c r="N114" s="6"/>
      <c r="O114" s="7"/>
      <c r="P114" s="83">
        <f>F114</f>
        <v>3300</v>
      </c>
      <c r="Q114" s="106">
        <v>5714</v>
      </c>
    </row>
    <row r="115" spans="1:17" ht="22.5" customHeight="1" x14ac:dyDescent="0.2">
      <c r="A115" s="140" t="s">
        <v>140</v>
      </c>
      <c r="B115" s="141"/>
      <c r="C115" s="79">
        <v>261075</v>
      </c>
      <c r="D115" s="54">
        <v>26046</v>
      </c>
      <c r="E115" s="56">
        <v>163</v>
      </c>
      <c r="F115" s="53">
        <v>140</v>
      </c>
      <c r="G115" s="54">
        <v>0</v>
      </c>
      <c r="H115" s="54">
        <v>0</v>
      </c>
      <c r="I115" s="54">
        <v>0</v>
      </c>
      <c r="J115" s="55">
        <f t="shared" si="6"/>
        <v>140</v>
      </c>
      <c r="K115" s="53">
        <v>116</v>
      </c>
      <c r="L115" s="56">
        <v>0</v>
      </c>
      <c r="M115" s="82">
        <f t="shared" si="5"/>
        <v>181.81818181818181</v>
      </c>
      <c r="N115" s="6"/>
      <c r="O115" s="7"/>
      <c r="P115" s="83">
        <f t="shared" si="3"/>
        <v>140</v>
      </c>
      <c r="Q115" s="106">
        <v>770</v>
      </c>
    </row>
    <row r="116" spans="1:17" ht="22.5" customHeight="1" x14ac:dyDescent="0.2">
      <c r="A116" s="140" t="s">
        <v>141</v>
      </c>
      <c r="B116" s="141"/>
      <c r="C116" s="53">
        <v>317681</v>
      </c>
      <c r="D116" s="54">
        <v>72091</v>
      </c>
      <c r="E116" s="56">
        <v>13705</v>
      </c>
      <c r="F116" s="53">
        <v>3300</v>
      </c>
      <c r="G116" s="54">
        <v>1029</v>
      </c>
      <c r="H116" s="54">
        <v>990</v>
      </c>
      <c r="I116" s="54">
        <v>0</v>
      </c>
      <c r="J116" s="55">
        <f t="shared" si="6"/>
        <v>5319</v>
      </c>
      <c r="K116" s="53">
        <v>3708</v>
      </c>
      <c r="L116" s="56">
        <v>744</v>
      </c>
      <c r="M116" s="82">
        <f t="shared" si="5"/>
        <v>1024.2085661080075</v>
      </c>
      <c r="N116" s="6"/>
      <c r="O116" s="7"/>
      <c r="P116" s="83">
        <f t="shared" si="3"/>
        <v>3300</v>
      </c>
      <c r="Q116" s="106">
        <v>3222</v>
      </c>
    </row>
    <row r="117" spans="1:17" ht="22.5" customHeight="1" x14ac:dyDescent="0.2">
      <c r="A117" s="140" t="s">
        <v>142</v>
      </c>
      <c r="B117" s="141"/>
      <c r="C117" s="53">
        <v>224691</v>
      </c>
      <c r="D117" s="54">
        <v>81565</v>
      </c>
      <c r="E117" s="56">
        <v>164</v>
      </c>
      <c r="F117" s="53">
        <v>100</v>
      </c>
      <c r="G117" s="54">
        <v>64</v>
      </c>
      <c r="H117" s="54"/>
      <c r="I117" s="54"/>
      <c r="J117" s="55">
        <f t="shared" si="6"/>
        <v>164</v>
      </c>
      <c r="K117" s="53">
        <v>106</v>
      </c>
      <c r="L117" s="56">
        <v>64</v>
      </c>
      <c r="M117" s="82">
        <f t="shared" si="5"/>
        <v>103.95010395010395</v>
      </c>
      <c r="N117" s="6"/>
      <c r="O117" s="7"/>
      <c r="P117" s="83">
        <f t="shared" si="3"/>
        <v>100</v>
      </c>
      <c r="Q117" s="106">
        <v>962</v>
      </c>
    </row>
    <row r="118" spans="1:17" ht="22.5" customHeight="1" x14ac:dyDescent="0.2">
      <c r="A118" s="140" t="s">
        <v>143</v>
      </c>
      <c r="B118" s="141"/>
      <c r="C118" s="79">
        <v>395785</v>
      </c>
      <c r="D118" s="80">
        <v>51405</v>
      </c>
      <c r="E118" s="56">
        <v>12399</v>
      </c>
      <c r="F118" s="53">
        <v>3000</v>
      </c>
      <c r="G118" s="54">
        <v>476</v>
      </c>
      <c r="H118" s="54">
        <v>0</v>
      </c>
      <c r="I118" s="54">
        <v>0</v>
      </c>
      <c r="J118" s="55">
        <f t="shared" si="6"/>
        <v>3476</v>
      </c>
      <c r="K118" s="53">
        <v>2987</v>
      </c>
      <c r="L118" s="56">
        <v>466</v>
      </c>
      <c r="M118" s="82">
        <f t="shared" si="5"/>
        <v>539.66540744738268</v>
      </c>
      <c r="N118" s="6"/>
      <c r="O118" s="7"/>
      <c r="P118" s="83">
        <f t="shared" si="3"/>
        <v>3000</v>
      </c>
      <c r="Q118" s="106">
        <v>5559</v>
      </c>
    </row>
    <row r="119" spans="1:17" ht="22.5" customHeight="1" x14ac:dyDescent="0.2">
      <c r="A119" s="140" t="s">
        <v>144</v>
      </c>
      <c r="B119" s="141"/>
      <c r="C119" s="53">
        <v>504401</v>
      </c>
      <c r="D119" s="54">
        <v>75889</v>
      </c>
      <c r="E119" s="56">
        <v>22976</v>
      </c>
      <c r="F119" s="53">
        <v>3000</v>
      </c>
      <c r="G119" s="54">
        <v>658</v>
      </c>
      <c r="H119" s="54">
        <v>0</v>
      </c>
      <c r="I119" s="54">
        <v>110</v>
      </c>
      <c r="J119" s="55">
        <f t="shared" si="6"/>
        <v>3768</v>
      </c>
      <c r="K119" s="53">
        <v>3492</v>
      </c>
      <c r="L119" s="56">
        <v>556</v>
      </c>
      <c r="M119" s="82">
        <f t="shared" si="5"/>
        <v>485.90864917395527</v>
      </c>
      <c r="N119" s="6"/>
      <c r="O119" s="7"/>
      <c r="P119" s="83">
        <f t="shared" si="3"/>
        <v>3000</v>
      </c>
      <c r="Q119" s="106">
        <v>6174</v>
      </c>
    </row>
    <row r="120" spans="1:17" ht="22.5" customHeight="1" x14ac:dyDescent="0.2">
      <c r="A120" s="140" t="s">
        <v>145</v>
      </c>
      <c r="B120" s="141"/>
      <c r="C120" s="53">
        <v>444287</v>
      </c>
      <c r="D120" s="54">
        <v>86323</v>
      </c>
      <c r="E120" s="56">
        <v>22199</v>
      </c>
      <c r="F120" s="53">
        <v>3000</v>
      </c>
      <c r="G120" s="54">
        <v>482</v>
      </c>
      <c r="H120" s="54">
        <v>200</v>
      </c>
      <c r="I120" s="54"/>
      <c r="J120" s="55">
        <f t="shared" si="6"/>
        <v>3682</v>
      </c>
      <c r="K120" s="53">
        <v>9788</v>
      </c>
      <c r="L120" s="56">
        <v>466</v>
      </c>
      <c r="M120" s="82">
        <f t="shared" si="5"/>
        <v>992.39166391002311</v>
      </c>
      <c r="N120" s="6"/>
      <c r="O120" s="7"/>
      <c r="P120" s="83">
        <f t="shared" si="3"/>
        <v>3000</v>
      </c>
      <c r="Q120" s="106">
        <v>3023</v>
      </c>
    </row>
    <row r="121" spans="1:17" ht="22.5" customHeight="1" x14ac:dyDescent="0.2">
      <c r="A121" s="140" t="s">
        <v>146</v>
      </c>
      <c r="B121" s="141"/>
      <c r="C121" s="53">
        <v>420239</v>
      </c>
      <c r="D121" s="54">
        <v>83338</v>
      </c>
      <c r="E121" s="56">
        <v>17021</v>
      </c>
      <c r="F121" s="53">
        <v>2000</v>
      </c>
      <c r="G121" s="54">
        <v>320</v>
      </c>
      <c r="H121" s="54">
        <v>500</v>
      </c>
      <c r="I121" s="54"/>
      <c r="J121" s="55">
        <f t="shared" si="6"/>
        <v>2820</v>
      </c>
      <c r="K121" s="53">
        <v>2000</v>
      </c>
      <c r="L121" s="56">
        <v>315</v>
      </c>
      <c r="M121" s="82">
        <f t="shared" si="5"/>
        <v>244.08103490358801</v>
      </c>
      <c r="N121" s="6"/>
      <c r="O121" s="7"/>
      <c r="P121" s="83">
        <f t="shared" si="3"/>
        <v>2000</v>
      </c>
      <c r="Q121" s="106">
        <v>8194</v>
      </c>
    </row>
    <row r="122" spans="1:17" ht="22.5" customHeight="1" x14ac:dyDescent="0.2">
      <c r="A122" s="140" t="s">
        <v>147</v>
      </c>
      <c r="B122" s="141"/>
      <c r="C122" s="53">
        <v>677162</v>
      </c>
      <c r="D122" s="54">
        <v>127175</v>
      </c>
      <c r="E122" s="56">
        <v>6804</v>
      </c>
      <c r="F122" s="53">
        <v>1100</v>
      </c>
      <c r="G122" s="54">
        <v>160</v>
      </c>
      <c r="H122" s="54"/>
      <c r="I122" s="54">
        <v>0</v>
      </c>
      <c r="J122" s="55">
        <f t="shared" si="6"/>
        <v>1260</v>
      </c>
      <c r="K122" s="53">
        <v>1046</v>
      </c>
      <c r="L122" s="56">
        <v>157</v>
      </c>
      <c r="M122" s="82">
        <f t="shared" si="5"/>
        <v>274.72527472527474</v>
      </c>
      <c r="N122" s="6" t="s">
        <v>24</v>
      </c>
      <c r="O122" s="7"/>
      <c r="P122" s="83">
        <f t="shared" si="3"/>
        <v>1100</v>
      </c>
      <c r="Q122" s="106">
        <v>4004</v>
      </c>
    </row>
    <row r="123" spans="1:17" ht="22.5" customHeight="1" x14ac:dyDescent="0.2">
      <c r="A123" s="140" t="s">
        <v>148</v>
      </c>
      <c r="B123" s="141"/>
      <c r="C123" s="53">
        <v>436992</v>
      </c>
      <c r="D123" s="54">
        <v>39352</v>
      </c>
      <c r="E123" s="56">
        <v>16515</v>
      </c>
      <c r="F123" s="53">
        <v>1000</v>
      </c>
      <c r="G123" s="54">
        <v>294</v>
      </c>
      <c r="H123" s="54">
        <v>0</v>
      </c>
      <c r="I123" s="54"/>
      <c r="J123" s="55">
        <f t="shared" si="6"/>
        <v>1294</v>
      </c>
      <c r="K123" s="53">
        <v>918</v>
      </c>
      <c r="L123" s="56">
        <v>278</v>
      </c>
      <c r="M123" s="82">
        <f t="shared" si="5"/>
        <v>267.9528403001072</v>
      </c>
      <c r="N123" s="6"/>
      <c r="O123" s="7"/>
      <c r="P123" s="83">
        <f t="shared" si="3"/>
        <v>1000</v>
      </c>
      <c r="Q123" s="106">
        <v>3732</v>
      </c>
    </row>
    <row r="124" spans="1:17" ht="22.5" customHeight="1" x14ac:dyDescent="0.2">
      <c r="A124" s="140" t="s">
        <v>149</v>
      </c>
      <c r="B124" s="141"/>
      <c r="C124" s="53">
        <v>518305</v>
      </c>
      <c r="D124" s="54">
        <v>138833</v>
      </c>
      <c r="E124" s="56">
        <v>18423</v>
      </c>
      <c r="F124" s="53">
        <v>2200</v>
      </c>
      <c r="G124" s="54">
        <v>686</v>
      </c>
      <c r="H124" s="54">
        <v>122</v>
      </c>
      <c r="I124" s="54">
        <v>0</v>
      </c>
      <c r="J124" s="55">
        <f t="shared" si="6"/>
        <v>3008</v>
      </c>
      <c r="K124" s="53">
        <v>2050</v>
      </c>
      <c r="L124" s="56">
        <v>630</v>
      </c>
      <c r="M124" s="82">
        <f t="shared" si="5"/>
        <v>230.87417357540141</v>
      </c>
      <c r="N124" s="6"/>
      <c r="O124" s="7"/>
      <c r="P124" s="83">
        <f t="shared" si="3"/>
        <v>2200</v>
      </c>
      <c r="Q124" s="106">
        <v>9529</v>
      </c>
    </row>
    <row r="125" spans="1:17" ht="22.5" customHeight="1" x14ac:dyDescent="0.2">
      <c r="A125" s="140" t="s">
        <v>150</v>
      </c>
      <c r="B125" s="141"/>
      <c r="C125" s="53">
        <v>175682</v>
      </c>
      <c r="D125" s="54">
        <v>33712</v>
      </c>
      <c r="E125" s="56">
        <v>17696</v>
      </c>
      <c r="F125" s="53">
        <v>1200</v>
      </c>
      <c r="G125" s="54">
        <v>200</v>
      </c>
      <c r="H125" s="54">
        <v>100</v>
      </c>
      <c r="I125" s="54"/>
      <c r="J125" s="55">
        <f t="shared" si="6"/>
        <v>1500</v>
      </c>
      <c r="K125" s="53">
        <v>1387</v>
      </c>
      <c r="L125" s="56">
        <v>113</v>
      </c>
      <c r="M125" s="82">
        <f t="shared" si="5"/>
        <v>137.93103448275863</v>
      </c>
      <c r="N125" s="6"/>
      <c r="O125" s="7"/>
      <c r="P125" s="83">
        <f t="shared" si="3"/>
        <v>1200</v>
      </c>
      <c r="Q125" s="106">
        <v>8700</v>
      </c>
    </row>
    <row r="126" spans="1:17" ht="22.5" customHeight="1" x14ac:dyDescent="0.2">
      <c r="A126" s="140" t="s">
        <v>151</v>
      </c>
      <c r="B126" s="141"/>
      <c r="C126" s="53">
        <v>510375</v>
      </c>
      <c r="D126" s="54">
        <v>47782</v>
      </c>
      <c r="E126" s="56">
        <v>8257</v>
      </c>
      <c r="F126" s="53">
        <v>1080</v>
      </c>
      <c r="G126" s="54">
        <v>300</v>
      </c>
      <c r="H126" s="54">
        <v>120</v>
      </c>
      <c r="I126" s="54"/>
      <c r="J126" s="55">
        <f t="shared" si="6"/>
        <v>1500</v>
      </c>
      <c r="K126" s="53">
        <v>1390</v>
      </c>
      <c r="L126" s="56">
        <v>372</v>
      </c>
      <c r="M126" s="82">
        <f t="shared" si="5"/>
        <v>433.90920048212132</v>
      </c>
      <c r="N126" s="6"/>
      <c r="O126" s="7"/>
      <c r="P126" s="83">
        <f>F126</f>
        <v>1080</v>
      </c>
      <c r="Q126" s="106">
        <v>2489</v>
      </c>
    </row>
    <row r="127" spans="1:17" ht="22.5" customHeight="1" thickBot="1" x14ac:dyDescent="0.25">
      <c r="A127" s="142" t="s">
        <v>152</v>
      </c>
      <c r="B127" s="143"/>
      <c r="C127" s="50">
        <v>0</v>
      </c>
      <c r="D127" s="51">
        <v>0</v>
      </c>
      <c r="E127" s="115">
        <v>0</v>
      </c>
      <c r="F127" s="50">
        <v>0</v>
      </c>
      <c r="G127" s="51">
        <v>88</v>
      </c>
      <c r="H127" s="51">
        <v>0</v>
      </c>
      <c r="I127" s="116">
        <v>0</v>
      </c>
      <c r="J127" s="55">
        <f t="shared" si="6"/>
        <v>88</v>
      </c>
      <c r="K127" s="50">
        <v>0</v>
      </c>
      <c r="L127" s="117">
        <v>110</v>
      </c>
      <c r="M127" s="57"/>
      <c r="N127" s="6"/>
      <c r="O127" s="7"/>
      <c r="P127" s="118">
        <f t="shared" si="3"/>
        <v>0</v>
      </c>
      <c r="Q127" s="119">
        <v>0</v>
      </c>
    </row>
    <row r="128" spans="1:17" ht="22.5" customHeight="1" thickTop="1" x14ac:dyDescent="0.2">
      <c r="A128" s="138" t="s">
        <v>25</v>
      </c>
      <c r="B128" s="139"/>
      <c r="C128" s="120">
        <f t="shared" ref="C128:L128" si="7">SUM(C8:C127)</f>
        <v>283602906</v>
      </c>
      <c r="D128" s="121">
        <f t="shared" si="7"/>
        <v>178503347</v>
      </c>
      <c r="E128" s="122">
        <f t="shared" si="7"/>
        <v>4623220</v>
      </c>
      <c r="F128" s="120">
        <f t="shared" si="7"/>
        <v>538117</v>
      </c>
      <c r="G128" s="121">
        <f t="shared" si="7"/>
        <v>116833</v>
      </c>
      <c r="H128" s="121">
        <f t="shared" si="7"/>
        <v>17238</v>
      </c>
      <c r="I128" s="121">
        <f t="shared" si="7"/>
        <v>83691</v>
      </c>
      <c r="J128" s="123">
        <f t="shared" si="7"/>
        <v>718254</v>
      </c>
      <c r="K128" s="120">
        <f t="shared" si="7"/>
        <v>534874</v>
      </c>
      <c r="L128" s="122">
        <f t="shared" si="7"/>
        <v>75829</v>
      </c>
      <c r="M128" s="124">
        <f>F128*1000/Q8</f>
        <v>272.31222259163616</v>
      </c>
      <c r="N128" s="6"/>
      <c r="O128" s="7"/>
      <c r="P128" s="125">
        <f>SUM(P9:P127)</f>
        <v>493859</v>
      </c>
    </row>
    <row r="129" spans="1:16" s="16" customFormat="1" ht="11" customHeight="1" x14ac:dyDescent="0.15">
      <c r="A129" s="126"/>
      <c r="B129" s="126"/>
      <c r="C129" s="127"/>
      <c r="D129" s="127"/>
      <c r="E129" s="127"/>
      <c r="F129" s="127"/>
      <c r="G129" s="127"/>
      <c r="H129" s="127"/>
      <c r="I129" s="127"/>
      <c r="J129" s="128"/>
      <c r="K129" s="127"/>
      <c r="L129" s="127"/>
      <c r="M129" s="129"/>
      <c r="N129" s="15"/>
      <c r="P129" s="17"/>
    </row>
    <row r="130" spans="1:16" s="16" customFormat="1" ht="11" customHeight="1" x14ac:dyDescent="0.15">
      <c r="A130" s="130" t="s">
        <v>26</v>
      </c>
      <c r="B130" s="126"/>
      <c r="C130" s="11"/>
      <c r="D130" s="11"/>
      <c r="E130" s="11"/>
      <c r="F130" s="11"/>
      <c r="G130" s="11"/>
      <c r="H130" s="11"/>
      <c r="I130" s="11"/>
      <c r="J130" s="13"/>
      <c r="K130" s="11"/>
      <c r="L130" s="11"/>
      <c r="M130" s="129"/>
      <c r="N130" s="15"/>
      <c r="P130" s="17"/>
    </row>
    <row r="131" spans="1:16" s="16" customFormat="1" ht="11" customHeight="1" x14ac:dyDescent="0.15">
      <c r="A131" s="130" t="s">
        <v>27</v>
      </c>
      <c r="B131" s="126"/>
      <c r="C131" s="11"/>
      <c r="D131" s="11"/>
      <c r="E131" s="11"/>
      <c r="F131" s="11"/>
      <c r="G131" s="11"/>
      <c r="H131" s="11"/>
      <c r="I131" s="11"/>
      <c r="J131" s="13"/>
      <c r="K131" s="11"/>
      <c r="L131" s="11"/>
      <c r="M131" s="129"/>
      <c r="N131" s="15"/>
      <c r="P131" s="17"/>
    </row>
    <row r="132" spans="1:16" s="16" customFormat="1" ht="11" customHeight="1" x14ac:dyDescent="0.15">
      <c r="A132" s="130" t="s">
        <v>28</v>
      </c>
      <c r="B132" s="131"/>
      <c r="C132" s="11"/>
      <c r="D132" s="11"/>
      <c r="E132" s="11"/>
      <c r="F132" s="11"/>
      <c r="G132" s="11"/>
      <c r="H132" s="11"/>
      <c r="I132" s="11"/>
      <c r="J132" s="13"/>
      <c r="K132" s="11"/>
      <c r="L132" s="11"/>
      <c r="M132" s="129"/>
      <c r="N132" s="15"/>
      <c r="P132" s="17"/>
    </row>
    <row r="133" spans="1:16" s="16" customFormat="1" ht="11" customHeight="1" x14ac:dyDescent="0.15">
      <c r="A133" s="130" t="s">
        <v>29</v>
      </c>
      <c r="B133" s="131"/>
      <c r="C133" s="11"/>
      <c r="D133" s="11"/>
      <c r="E133" s="11"/>
      <c r="F133" s="11"/>
      <c r="G133" s="11"/>
      <c r="H133" s="11"/>
      <c r="I133" s="11"/>
      <c r="J133" s="13"/>
      <c r="K133" s="11"/>
      <c r="L133" s="11"/>
      <c r="M133" s="129"/>
      <c r="N133" s="15"/>
      <c r="P133" s="17"/>
    </row>
    <row r="134" spans="1:16" s="16" customFormat="1" ht="11" customHeight="1" x14ac:dyDescent="0.15">
      <c r="A134" s="130" t="s">
        <v>30</v>
      </c>
      <c r="B134" s="131"/>
      <c r="C134" s="11"/>
      <c r="D134" s="11"/>
      <c r="E134" s="11"/>
      <c r="F134" s="11"/>
      <c r="G134" s="11"/>
      <c r="H134" s="11"/>
      <c r="I134" s="11"/>
      <c r="J134" s="13"/>
      <c r="K134" s="11"/>
      <c r="L134" s="11"/>
      <c r="M134" s="129"/>
      <c r="N134" s="15"/>
      <c r="P134" s="17"/>
    </row>
    <row r="135" spans="1:16" s="16" customFormat="1" ht="11" customHeight="1" x14ac:dyDescent="0.15">
      <c r="A135" s="130" t="s">
        <v>31</v>
      </c>
      <c r="B135" s="131"/>
      <c r="C135" s="11"/>
      <c r="D135" s="11"/>
      <c r="E135" s="11"/>
      <c r="F135" s="11"/>
      <c r="G135" s="11"/>
      <c r="H135" s="11"/>
      <c r="I135" s="11"/>
      <c r="J135" s="13"/>
      <c r="K135" s="11"/>
      <c r="L135" s="11"/>
      <c r="M135" s="129"/>
      <c r="N135" s="15"/>
      <c r="P135" s="17"/>
    </row>
    <row r="136" spans="1:16" s="16" customFormat="1" ht="11" customHeight="1" x14ac:dyDescent="0.15">
      <c r="A136" s="130" t="s">
        <v>32</v>
      </c>
      <c r="B136" s="131"/>
      <c r="C136" s="11"/>
      <c r="D136" s="11"/>
      <c r="E136" s="11"/>
      <c r="F136" s="11"/>
      <c r="G136" s="11"/>
      <c r="H136" s="11"/>
      <c r="I136" s="11"/>
      <c r="J136" s="13"/>
      <c r="K136" s="11"/>
      <c r="L136" s="11"/>
      <c r="M136" s="129"/>
      <c r="N136" s="15"/>
      <c r="P136" s="17"/>
    </row>
    <row r="137" spans="1:16" ht="11" customHeight="1" x14ac:dyDescent="0.2">
      <c r="M137" s="135"/>
    </row>
    <row r="138" spans="1:16" ht="11" customHeight="1" x14ac:dyDescent="0.2">
      <c r="B138" s="136"/>
      <c r="M138" s="135"/>
    </row>
    <row r="139" spans="1:16" ht="11" customHeight="1" x14ac:dyDescent="0.2">
      <c r="M139" s="135"/>
    </row>
    <row r="140" spans="1:16" ht="11" customHeight="1" x14ac:dyDescent="0.2">
      <c r="M140" s="135"/>
    </row>
    <row r="141" spans="1:16" ht="11" customHeight="1" x14ac:dyDescent="0.2">
      <c r="M141" s="135"/>
    </row>
    <row r="142" spans="1:16" ht="11" customHeight="1" x14ac:dyDescent="0.2">
      <c r="M142" s="135"/>
    </row>
    <row r="143" spans="1:16" ht="11" customHeight="1" x14ac:dyDescent="0.2">
      <c r="M143" s="135"/>
    </row>
    <row r="144" spans="1:16" ht="11" customHeight="1" x14ac:dyDescent="0.2">
      <c r="M144" s="135"/>
    </row>
    <row r="145" spans="13:13" ht="11" customHeight="1" x14ac:dyDescent="0.2">
      <c r="M145" s="135"/>
    </row>
    <row r="146" spans="13:13" ht="11" customHeight="1" x14ac:dyDescent="0.2">
      <c r="M146" s="135"/>
    </row>
    <row r="147" spans="13:13" ht="11" customHeight="1" x14ac:dyDescent="0.2">
      <c r="M147" s="135"/>
    </row>
    <row r="148" spans="13:13" ht="11" customHeight="1" x14ac:dyDescent="0.2">
      <c r="M148" s="135"/>
    </row>
    <row r="149" spans="13:13" ht="11" customHeight="1" x14ac:dyDescent="0.2">
      <c r="M149" s="135"/>
    </row>
    <row r="150" spans="13:13" x14ac:dyDescent="0.2">
      <c r="M150" s="135"/>
    </row>
    <row r="151" spans="13:13" x14ac:dyDescent="0.2">
      <c r="M151" s="135"/>
    </row>
    <row r="152" spans="13:13" x14ac:dyDescent="0.2">
      <c r="M152" s="135"/>
    </row>
    <row r="153" spans="13:13" x14ac:dyDescent="0.2">
      <c r="M153" s="135"/>
    </row>
    <row r="154" spans="13:13" x14ac:dyDescent="0.2">
      <c r="M154" s="135"/>
    </row>
    <row r="155" spans="13:13" x14ac:dyDescent="0.2">
      <c r="M155" s="135"/>
    </row>
    <row r="156" spans="13:13" x14ac:dyDescent="0.2">
      <c r="M156" s="135"/>
    </row>
    <row r="157" spans="13:13" x14ac:dyDescent="0.2">
      <c r="M157" s="135"/>
    </row>
    <row r="158" spans="13:13" x14ac:dyDescent="0.2">
      <c r="M158" s="135"/>
    </row>
    <row r="159" spans="13:13" x14ac:dyDescent="0.2">
      <c r="M159" s="135"/>
    </row>
    <row r="160" spans="13:13" x14ac:dyDescent="0.2">
      <c r="M160" s="135"/>
    </row>
    <row r="161" spans="13:13" x14ac:dyDescent="0.2">
      <c r="M161" s="135"/>
    </row>
    <row r="162" spans="13:13" x14ac:dyDescent="0.2">
      <c r="M162" s="135"/>
    </row>
    <row r="163" spans="13:13" x14ac:dyDescent="0.2">
      <c r="M163" s="135"/>
    </row>
    <row r="164" spans="13:13" x14ac:dyDescent="0.2">
      <c r="M164" s="135"/>
    </row>
    <row r="165" spans="13:13" x14ac:dyDescent="0.2">
      <c r="M165" s="135"/>
    </row>
    <row r="166" spans="13:13" x14ac:dyDescent="0.2">
      <c r="M166" s="135"/>
    </row>
    <row r="167" spans="13:13" x14ac:dyDescent="0.2">
      <c r="M167" s="135"/>
    </row>
    <row r="168" spans="13:13" x14ac:dyDescent="0.2">
      <c r="M168" s="135"/>
    </row>
    <row r="169" spans="13:13" x14ac:dyDescent="0.2">
      <c r="M169" s="135"/>
    </row>
    <row r="170" spans="13:13" x14ac:dyDescent="0.2">
      <c r="M170" s="135"/>
    </row>
    <row r="171" spans="13:13" x14ac:dyDescent="0.2">
      <c r="M171" s="135"/>
    </row>
    <row r="172" spans="13:13" x14ac:dyDescent="0.2">
      <c r="M172" s="135"/>
    </row>
    <row r="173" spans="13:13" x14ac:dyDescent="0.2">
      <c r="M173" s="135"/>
    </row>
    <row r="174" spans="13:13" x14ac:dyDescent="0.2">
      <c r="M174" s="135"/>
    </row>
    <row r="175" spans="13:13" x14ac:dyDescent="0.2">
      <c r="M175" s="135"/>
    </row>
    <row r="176" spans="13:13" x14ac:dyDescent="0.2">
      <c r="M176" s="135"/>
    </row>
    <row r="177" spans="13:13" x14ac:dyDescent="0.2">
      <c r="M177" s="135"/>
    </row>
    <row r="178" spans="13:13" x14ac:dyDescent="0.2">
      <c r="M178" s="135"/>
    </row>
    <row r="179" spans="13:13" x14ac:dyDescent="0.2">
      <c r="M179" s="135"/>
    </row>
    <row r="180" spans="13:13" x14ac:dyDescent="0.2">
      <c r="M180" s="135"/>
    </row>
    <row r="181" spans="13:13" x14ac:dyDescent="0.2">
      <c r="M181" s="135"/>
    </row>
    <row r="182" spans="13:13" x14ac:dyDescent="0.2">
      <c r="M182" s="135"/>
    </row>
    <row r="183" spans="13:13" x14ac:dyDescent="0.2">
      <c r="M183" s="135"/>
    </row>
    <row r="184" spans="13:13" x14ac:dyDescent="0.2">
      <c r="M184" s="135"/>
    </row>
    <row r="185" spans="13:13" x14ac:dyDescent="0.2">
      <c r="M185" s="135"/>
    </row>
    <row r="186" spans="13:13" x14ac:dyDescent="0.2">
      <c r="M186" s="135"/>
    </row>
    <row r="187" spans="13:13" x14ac:dyDescent="0.2">
      <c r="M187" s="135"/>
    </row>
    <row r="188" spans="13:13" x14ac:dyDescent="0.2">
      <c r="M188" s="135"/>
    </row>
    <row r="189" spans="13:13" x14ac:dyDescent="0.2">
      <c r="M189" s="135"/>
    </row>
    <row r="190" spans="13:13" x14ac:dyDescent="0.2">
      <c r="M190" s="135"/>
    </row>
    <row r="191" spans="13:13" x14ac:dyDescent="0.2">
      <c r="M191" s="135"/>
    </row>
    <row r="192" spans="13:13" x14ac:dyDescent="0.2">
      <c r="M192" s="135"/>
    </row>
    <row r="193" spans="13:13" x14ac:dyDescent="0.2">
      <c r="M193" s="135"/>
    </row>
    <row r="194" spans="13:13" x14ac:dyDescent="0.2">
      <c r="M194" s="135"/>
    </row>
    <row r="195" spans="13:13" x14ac:dyDescent="0.2">
      <c r="M195" s="135"/>
    </row>
    <row r="196" spans="13:13" x14ac:dyDescent="0.2">
      <c r="M196" s="135"/>
    </row>
    <row r="197" spans="13:13" x14ac:dyDescent="0.2">
      <c r="M197" s="135"/>
    </row>
    <row r="198" spans="13:13" x14ac:dyDescent="0.2">
      <c r="M198" s="135"/>
    </row>
    <row r="199" spans="13:13" x14ac:dyDescent="0.2">
      <c r="M199" s="135"/>
    </row>
    <row r="200" spans="13:13" x14ac:dyDescent="0.2">
      <c r="M200" s="135"/>
    </row>
    <row r="201" spans="13:13" x14ac:dyDescent="0.2">
      <c r="M201" s="135"/>
    </row>
    <row r="202" spans="13:13" x14ac:dyDescent="0.2">
      <c r="M202" s="135"/>
    </row>
    <row r="203" spans="13:13" x14ac:dyDescent="0.2">
      <c r="M203" s="135"/>
    </row>
    <row r="204" spans="13:13" x14ac:dyDescent="0.2">
      <c r="M204" s="135"/>
    </row>
    <row r="205" spans="13:13" x14ac:dyDescent="0.2">
      <c r="M205" s="135"/>
    </row>
    <row r="206" spans="13:13" x14ac:dyDescent="0.2">
      <c r="M206" s="135"/>
    </row>
    <row r="207" spans="13:13" x14ac:dyDescent="0.2">
      <c r="M207" s="135"/>
    </row>
    <row r="208" spans="13:13" x14ac:dyDescent="0.2">
      <c r="M208" s="135"/>
    </row>
    <row r="209" spans="13:13" x14ac:dyDescent="0.2">
      <c r="M209" s="135"/>
    </row>
    <row r="210" spans="13:13" x14ac:dyDescent="0.2">
      <c r="M210" s="135"/>
    </row>
    <row r="211" spans="13:13" x14ac:dyDescent="0.2">
      <c r="M211" s="135"/>
    </row>
    <row r="212" spans="13:13" x14ac:dyDescent="0.2">
      <c r="M212" s="135"/>
    </row>
    <row r="213" spans="13:13" x14ac:dyDescent="0.2">
      <c r="M213" s="135"/>
    </row>
    <row r="214" spans="13:13" x14ac:dyDescent="0.2">
      <c r="M214" s="135"/>
    </row>
    <row r="215" spans="13:13" x14ac:dyDescent="0.2">
      <c r="M215" s="135"/>
    </row>
    <row r="216" spans="13:13" x14ac:dyDescent="0.2">
      <c r="M216" s="135"/>
    </row>
    <row r="217" spans="13:13" x14ac:dyDescent="0.2">
      <c r="M217" s="135"/>
    </row>
    <row r="218" spans="13:13" x14ac:dyDescent="0.2">
      <c r="M218" s="135"/>
    </row>
    <row r="219" spans="13:13" x14ac:dyDescent="0.2">
      <c r="M219" s="135"/>
    </row>
    <row r="220" spans="13:13" x14ac:dyDescent="0.2">
      <c r="M220" s="135"/>
    </row>
    <row r="221" spans="13:13" x14ac:dyDescent="0.2">
      <c r="M221" s="135"/>
    </row>
    <row r="222" spans="13:13" x14ac:dyDescent="0.2">
      <c r="M222" s="135"/>
    </row>
    <row r="223" spans="13:13" x14ac:dyDescent="0.2">
      <c r="M223" s="135"/>
    </row>
    <row r="224" spans="13:13" x14ac:dyDescent="0.2">
      <c r="M224" s="135"/>
    </row>
    <row r="225" spans="13:13" x14ac:dyDescent="0.2">
      <c r="M225" s="135"/>
    </row>
    <row r="226" spans="13:13" x14ac:dyDescent="0.2">
      <c r="M226" s="135"/>
    </row>
    <row r="227" spans="13:13" x14ac:dyDescent="0.2">
      <c r="M227" s="135"/>
    </row>
    <row r="228" spans="13:13" x14ac:dyDescent="0.2">
      <c r="M228" s="135"/>
    </row>
    <row r="229" spans="13:13" x14ac:dyDescent="0.2">
      <c r="M229" s="135"/>
    </row>
    <row r="230" spans="13:13" x14ac:dyDescent="0.2">
      <c r="M230" s="135"/>
    </row>
    <row r="231" spans="13:13" x14ac:dyDescent="0.2">
      <c r="M231" s="135"/>
    </row>
    <row r="232" spans="13:13" x14ac:dyDescent="0.2">
      <c r="M232" s="135"/>
    </row>
    <row r="233" spans="13:13" x14ac:dyDescent="0.2">
      <c r="M233" s="135"/>
    </row>
    <row r="234" spans="13:13" x14ac:dyDescent="0.2">
      <c r="M234" s="135"/>
    </row>
    <row r="235" spans="13:13" x14ac:dyDescent="0.2">
      <c r="M235" s="135"/>
    </row>
    <row r="236" spans="13:13" x14ac:dyDescent="0.2">
      <c r="M236" s="135"/>
    </row>
    <row r="237" spans="13:13" x14ac:dyDescent="0.2">
      <c r="M237" s="135"/>
    </row>
    <row r="238" spans="13:13" x14ac:dyDescent="0.2">
      <c r="M238" s="135"/>
    </row>
    <row r="239" spans="13:13" x14ac:dyDescent="0.2">
      <c r="M239" s="135"/>
    </row>
    <row r="240" spans="13:13" x14ac:dyDescent="0.2">
      <c r="M240" s="135"/>
    </row>
    <row r="241" spans="13:13" x14ac:dyDescent="0.2">
      <c r="M241" s="135"/>
    </row>
    <row r="242" spans="13:13" x14ac:dyDescent="0.2">
      <c r="M242" s="135"/>
    </row>
    <row r="243" spans="13:13" x14ac:dyDescent="0.2">
      <c r="M243" s="135"/>
    </row>
    <row r="244" spans="13:13" x14ac:dyDescent="0.2">
      <c r="M244" s="135"/>
    </row>
    <row r="245" spans="13:13" x14ac:dyDescent="0.2">
      <c r="M245" s="135"/>
    </row>
    <row r="246" spans="13:13" x14ac:dyDescent="0.2">
      <c r="M246" s="135"/>
    </row>
    <row r="247" spans="13:13" x14ac:dyDescent="0.2">
      <c r="M247" s="135"/>
    </row>
    <row r="248" spans="13:13" x14ac:dyDescent="0.2">
      <c r="M248" s="135"/>
    </row>
    <row r="249" spans="13:13" x14ac:dyDescent="0.2">
      <c r="M249" s="135"/>
    </row>
    <row r="250" spans="13:13" x14ac:dyDescent="0.2">
      <c r="M250" s="135"/>
    </row>
    <row r="251" spans="13:13" x14ac:dyDescent="0.2">
      <c r="M251" s="135"/>
    </row>
    <row r="252" spans="13:13" x14ac:dyDescent="0.2">
      <c r="M252" s="135"/>
    </row>
    <row r="253" spans="13:13" x14ac:dyDescent="0.2">
      <c r="M253" s="135"/>
    </row>
    <row r="254" spans="13:13" x14ac:dyDescent="0.2">
      <c r="M254" s="135"/>
    </row>
    <row r="255" spans="13:13" x14ac:dyDescent="0.2">
      <c r="M255" s="135"/>
    </row>
    <row r="256" spans="13:13" x14ac:dyDescent="0.2">
      <c r="M256" s="135"/>
    </row>
    <row r="257" spans="13:13" x14ac:dyDescent="0.2">
      <c r="M257" s="135"/>
    </row>
    <row r="258" spans="13:13" x14ac:dyDescent="0.2">
      <c r="M258" s="135"/>
    </row>
    <row r="259" spans="13:13" x14ac:dyDescent="0.2">
      <c r="M259" s="135"/>
    </row>
    <row r="260" spans="13:13" x14ac:dyDescent="0.2">
      <c r="M260" s="135"/>
    </row>
    <row r="261" spans="13:13" x14ac:dyDescent="0.2">
      <c r="M261" s="135"/>
    </row>
    <row r="262" spans="13:13" x14ac:dyDescent="0.2">
      <c r="M262" s="135"/>
    </row>
    <row r="263" spans="13:13" x14ac:dyDescent="0.2">
      <c r="M263" s="135"/>
    </row>
    <row r="264" spans="13:13" x14ac:dyDescent="0.2">
      <c r="M264" s="135"/>
    </row>
    <row r="265" spans="13:13" x14ac:dyDescent="0.2">
      <c r="M265" s="135"/>
    </row>
    <row r="266" spans="13:13" x14ac:dyDescent="0.2">
      <c r="M266" s="135"/>
    </row>
    <row r="267" spans="13:13" x14ac:dyDescent="0.2">
      <c r="M267" s="135"/>
    </row>
    <row r="268" spans="13:13" x14ac:dyDescent="0.2">
      <c r="M268" s="135"/>
    </row>
    <row r="269" spans="13:13" x14ac:dyDescent="0.2">
      <c r="M269" s="135"/>
    </row>
    <row r="270" spans="13:13" x14ac:dyDescent="0.2">
      <c r="M270" s="135"/>
    </row>
    <row r="271" spans="13:13" x14ac:dyDescent="0.2">
      <c r="M271" s="135"/>
    </row>
    <row r="272" spans="13:13" x14ac:dyDescent="0.2">
      <c r="M272" s="135"/>
    </row>
    <row r="273" spans="13:13" x14ac:dyDescent="0.2">
      <c r="M273" s="135"/>
    </row>
    <row r="274" spans="13:13" x14ac:dyDescent="0.2">
      <c r="M274" s="135"/>
    </row>
    <row r="275" spans="13:13" x14ac:dyDescent="0.2">
      <c r="M275" s="135"/>
    </row>
    <row r="276" spans="13:13" x14ac:dyDescent="0.2">
      <c r="M276" s="135"/>
    </row>
    <row r="277" spans="13:13" x14ac:dyDescent="0.2">
      <c r="M277" s="135"/>
    </row>
    <row r="278" spans="13:13" x14ac:dyDescent="0.2">
      <c r="M278" s="135"/>
    </row>
    <row r="279" spans="13:13" x14ac:dyDescent="0.2">
      <c r="M279" s="135"/>
    </row>
    <row r="280" spans="13:13" x14ac:dyDescent="0.2">
      <c r="M280" s="135"/>
    </row>
    <row r="281" spans="13:13" x14ac:dyDescent="0.2">
      <c r="M281" s="135"/>
    </row>
    <row r="282" spans="13:13" x14ac:dyDescent="0.2">
      <c r="M282" s="135"/>
    </row>
    <row r="283" spans="13:13" x14ac:dyDescent="0.2">
      <c r="M283" s="135"/>
    </row>
    <row r="284" spans="13:13" x14ac:dyDescent="0.2">
      <c r="M284" s="135"/>
    </row>
    <row r="285" spans="13:13" x14ac:dyDescent="0.2">
      <c r="M285" s="135"/>
    </row>
    <row r="286" spans="13:13" x14ac:dyDescent="0.2">
      <c r="M286" s="135"/>
    </row>
    <row r="287" spans="13:13" x14ac:dyDescent="0.2">
      <c r="M287" s="135"/>
    </row>
    <row r="288" spans="13:13" x14ac:dyDescent="0.2">
      <c r="M288" s="135"/>
    </row>
    <row r="289" spans="13:13" x14ac:dyDescent="0.2">
      <c r="M289" s="135"/>
    </row>
    <row r="290" spans="13:13" x14ac:dyDescent="0.2">
      <c r="M290" s="135"/>
    </row>
    <row r="291" spans="13:13" x14ac:dyDescent="0.2">
      <c r="M291" s="135"/>
    </row>
    <row r="292" spans="13:13" x14ac:dyDescent="0.2">
      <c r="M292" s="135"/>
    </row>
    <row r="293" spans="13:13" x14ac:dyDescent="0.2">
      <c r="M293" s="135"/>
    </row>
    <row r="294" spans="13:13" x14ac:dyDescent="0.2">
      <c r="M294" s="135"/>
    </row>
    <row r="295" spans="13:13" x14ac:dyDescent="0.2">
      <c r="M295" s="135"/>
    </row>
    <row r="296" spans="13:13" x14ac:dyDescent="0.2">
      <c r="M296" s="135"/>
    </row>
    <row r="297" spans="13:13" x14ac:dyDescent="0.2">
      <c r="M297" s="135"/>
    </row>
    <row r="298" spans="13:13" x14ac:dyDescent="0.2">
      <c r="M298" s="135"/>
    </row>
    <row r="299" spans="13:13" x14ac:dyDescent="0.2">
      <c r="M299" s="135"/>
    </row>
    <row r="300" spans="13:13" x14ac:dyDescent="0.2">
      <c r="M300" s="135"/>
    </row>
    <row r="301" spans="13:13" x14ac:dyDescent="0.2">
      <c r="M301" s="135"/>
    </row>
    <row r="302" spans="13:13" x14ac:dyDescent="0.2">
      <c r="M302" s="135"/>
    </row>
    <row r="303" spans="13:13" x14ac:dyDescent="0.2">
      <c r="M303" s="135"/>
    </row>
    <row r="304" spans="13:13" x14ac:dyDescent="0.2">
      <c r="M304" s="135"/>
    </row>
    <row r="305" spans="13:13" x14ac:dyDescent="0.2">
      <c r="M305" s="135"/>
    </row>
    <row r="306" spans="13:13" x14ac:dyDescent="0.2">
      <c r="M306" s="135"/>
    </row>
    <row r="307" spans="13:13" x14ac:dyDescent="0.2">
      <c r="M307" s="135"/>
    </row>
    <row r="308" spans="13:13" x14ac:dyDescent="0.2">
      <c r="M308" s="135"/>
    </row>
    <row r="309" spans="13:13" x14ac:dyDescent="0.2">
      <c r="M309" s="135"/>
    </row>
    <row r="310" spans="13:13" x14ac:dyDescent="0.2">
      <c r="M310" s="135"/>
    </row>
    <row r="311" spans="13:13" x14ac:dyDescent="0.2">
      <c r="M311" s="135"/>
    </row>
    <row r="312" spans="13:13" x14ac:dyDescent="0.2">
      <c r="M312" s="135"/>
    </row>
    <row r="313" spans="13:13" x14ac:dyDescent="0.2">
      <c r="M313" s="135"/>
    </row>
    <row r="314" spans="13:13" x14ac:dyDescent="0.2">
      <c r="M314" s="135"/>
    </row>
    <row r="315" spans="13:13" x14ac:dyDescent="0.2">
      <c r="M315" s="135"/>
    </row>
    <row r="316" spans="13:13" x14ac:dyDescent="0.2">
      <c r="M316" s="135"/>
    </row>
    <row r="317" spans="13:13" x14ac:dyDescent="0.2">
      <c r="M317" s="135"/>
    </row>
    <row r="318" spans="13:13" x14ac:dyDescent="0.2">
      <c r="M318" s="135"/>
    </row>
    <row r="319" spans="13:13" x14ac:dyDescent="0.2">
      <c r="M319" s="135"/>
    </row>
    <row r="320" spans="13:13" x14ac:dyDescent="0.2">
      <c r="M320" s="135"/>
    </row>
    <row r="321" spans="13:13" x14ac:dyDescent="0.2">
      <c r="M321" s="135"/>
    </row>
    <row r="322" spans="13:13" x14ac:dyDescent="0.2">
      <c r="M322" s="135"/>
    </row>
    <row r="323" spans="13:13" x14ac:dyDescent="0.2">
      <c r="M323" s="135"/>
    </row>
    <row r="324" spans="13:13" x14ac:dyDescent="0.2">
      <c r="M324" s="135"/>
    </row>
    <row r="325" spans="13:13" x14ac:dyDescent="0.2">
      <c r="M325" s="135"/>
    </row>
    <row r="326" spans="13:13" x14ac:dyDescent="0.2">
      <c r="M326" s="135"/>
    </row>
    <row r="327" spans="13:13" x14ac:dyDescent="0.2">
      <c r="M327" s="135"/>
    </row>
    <row r="328" spans="13:13" x14ac:dyDescent="0.2">
      <c r="M328" s="135"/>
    </row>
    <row r="329" spans="13:13" x14ac:dyDescent="0.2">
      <c r="M329" s="135"/>
    </row>
    <row r="330" spans="13:13" x14ac:dyDescent="0.2">
      <c r="M330" s="135"/>
    </row>
    <row r="331" spans="13:13" x14ac:dyDescent="0.2">
      <c r="M331" s="135"/>
    </row>
    <row r="332" spans="13:13" x14ac:dyDescent="0.2">
      <c r="M332" s="135"/>
    </row>
    <row r="333" spans="13:13" x14ac:dyDescent="0.2">
      <c r="M333" s="135"/>
    </row>
    <row r="334" spans="13:13" x14ac:dyDescent="0.2">
      <c r="M334" s="135"/>
    </row>
    <row r="335" spans="13:13" x14ac:dyDescent="0.2">
      <c r="M335" s="135"/>
    </row>
    <row r="336" spans="13:13" x14ac:dyDescent="0.2">
      <c r="M336" s="135"/>
    </row>
    <row r="337" spans="13:13" x14ac:dyDescent="0.2">
      <c r="M337" s="135"/>
    </row>
    <row r="338" spans="13:13" x14ac:dyDescent="0.2">
      <c r="M338" s="135"/>
    </row>
    <row r="339" spans="13:13" x14ac:dyDescent="0.2">
      <c r="M339" s="135"/>
    </row>
    <row r="340" spans="13:13" x14ac:dyDescent="0.2">
      <c r="M340" s="135"/>
    </row>
    <row r="341" spans="13:13" x14ac:dyDescent="0.2">
      <c r="M341" s="135"/>
    </row>
    <row r="342" spans="13:13" x14ac:dyDescent="0.2">
      <c r="M342" s="135"/>
    </row>
    <row r="343" spans="13:13" x14ac:dyDescent="0.2">
      <c r="M343" s="135"/>
    </row>
    <row r="344" spans="13:13" x14ac:dyDescent="0.2">
      <c r="M344" s="135"/>
    </row>
    <row r="345" spans="13:13" x14ac:dyDescent="0.2">
      <c r="M345" s="135"/>
    </row>
    <row r="346" spans="13:13" x14ac:dyDescent="0.2">
      <c r="M346" s="135"/>
    </row>
    <row r="347" spans="13:13" x14ac:dyDescent="0.2">
      <c r="M347" s="135"/>
    </row>
    <row r="348" spans="13:13" x14ac:dyDescent="0.2">
      <c r="M348" s="135"/>
    </row>
    <row r="349" spans="13:13" x14ac:dyDescent="0.2">
      <c r="M349" s="135"/>
    </row>
    <row r="350" spans="13:13" x14ac:dyDescent="0.2">
      <c r="M350" s="135"/>
    </row>
    <row r="351" spans="13:13" x14ac:dyDescent="0.2">
      <c r="M351" s="135"/>
    </row>
    <row r="352" spans="13:13" x14ac:dyDescent="0.2">
      <c r="M352" s="135"/>
    </row>
    <row r="353" spans="13:13" x14ac:dyDescent="0.2">
      <c r="M353" s="135"/>
    </row>
    <row r="354" spans="13:13" x14ac:dyDescent="0.2">
      <c r="M354" s="135"/>
    </row>
    <row r="355" spans="13:13" x14ac:dyDescent="0.2">
      <c r="M355" s="135"/>
    </row>
    <row r="356" spans="13:13" x14ac:dyDescent="0.2">
      <c r="M356" s="135"/>
    </row>
    <row r="357" spans="13:13" x14ac:dyDescent="0.2">
      <c r="M357" s="135"/>
    </row>
    <row r="358" spans="13:13" x14ac:dyDescent="0.2">
      <c r="M358" s="135"/>
    </row>
    <row r="359" spans="13:13" x14ac:dyDescent="0.2">
      <c r="M359" s="135"/>
    </row>
    <row r="360" spans="13:13" x14ac:dyDescent="0.2">
      <c r="M360" s="135"/>
    </row>
    <row r="361" spans="13:13" x14ac:dyDescent="0.2">
      <c r="M361" s="135"/>
    </row>
    <row r="362" spans="13:13" x14ac:dyDescent="0.2">
      <c r="M362" s="135"/>
    </row>
    <row r="363" spans="13:13" x14ac:dyDescent="0.2">
      <c r="M363" s="135"/>
    </row>
    <row r="364" spans="13:13" x14ac:dyDescent="0.2">
      <c r="M364" s="135"/>
    </row>
    <row r="365" spans="13:13" x14ac:dyDescent="0.2">
      <c r="M365" s="135"/>
    </row>
    <row r="366" spans="13:13" x14ac:dyDescent="0.2">
      <c r="M366" s="135"/>
    </row>
    <row r="367" spans="13:13" x14ac:dyDescent="0.2">
      <c r="M367" s="135"/>
    </row>
    <row r="368" spans="13:13" x14ac:dyDescent="0.2">
      <c r="M368" s="135"/>
    </row>
    <row r="369" spans="13:13" x14ac:dyDescent="0.2">
      <c r="M369" s="135"/>
    </row>
    <row r="370" spans="13:13" x14ac:dyDescent="0.2">
      <c r="M370" s="135"/>
    </row>
    <row r="371" spans="13:13" x14ac:dyDescent="0.2">
      <c r="M371" s="135"/>
    </row>
    <row r="372" spans="13:13" x14ac:dyDescent="0.2">
      <c r="M372" s="135"/>
    </row>
    <row r="373" spans="13:13" x14ac:dyDescent="0.2">
      <c r="M373" s="135"/>
    </row>
    <row r="374" spans="13:13" x14ac:dyDescent="0.2">
      <c r="M374" s="135"/>
    </row>
    <row r="375" spans="13:13" x14ac:dyDescent="0.2">
      <c r="M375" s="135"/>
    </row>
    <row r="376" spans="13:13" x14ac:dyDescent="0.2">
      <c r="M376" s="135"/>
    </row>
    <row r="377" spans="13:13" x14ac:dyDescent="0.2">
      <c r="M377" s="135"/>
    </row>
    <row r="378" spans="13:13" x14ac:dyDescent="0.2">
      <c r="M378" s="135"/>
    </row>
    <row r="379" spans="13:13" x14ac:dyDescent="0.2">
      <c r="M379" s="135"/>
    </row>
    <row r="380" spans="13:13" x14ac:dyDescent="0.2">
      <c r="M380" s="135"/>
    </row>
    <row r="381" spans="13:13" x14ac:dyDescent="0.2">
      <c r="M381" s="135"/>
    </row>
    <row r="382" spans="13:13" x14ac:dyDescent="0.2">
      <c r="M382" s="135"/>
    </row>
    <row r="383" spans="13:13" x14ac:dyDescent="0.2">
      <c r="M383" s="135"/>
    </row>
    <row r="384" spans="13:13" x14ac:dyDescent="0.2">
      <c r="M384" s="135"/>
    </row>
    <row r="385" spans="13:13" x14ac:dyDescent="0.2">
      <c r="M385" s="135"/>
    </row>
    <row r="386" spans="13:13" x14ac:dyDescent="0.2">
      <c r="M386" s="135"/>
    </row>
    <row r="387" spans="13:13" x14ac:dyDescent="0.2">
      <c r="M387" s="135"/>
    </row>
    <row r="388" spans="13:13" x14ac:dyDescent="0.2">
      <c r="M388" s="135"/>
    </row>
    <row r="389" spans="13:13" x14ac:dyDescent="0.2">
      <c r="M389" s="135"/>
    </row>
    <row r="390" spans="13:13" x14ac:dyDescent="0.2">
      <c r="M390" s="135"/>
    </row>
    <row r="391" spans="13:13" x14ac:dyDescent="0.2">
      <c r="M391" s="135"/>
    </row>
    <row r="392" spans="13:13" x14ac:dyDescent="0.2">
      <c r="M392" s="135"/>
    </row>
    <row r="393" spans="13:13" x14ac:dyDescent="0.2">
      <c r="M393" s="135"/>
    </row>
    <row r="394" spans="13:13" x14ac:dyDescent="0.2">
      <c r="M394" s="135"/>
    </row>
    <row r="395" spans="13:13" x14ac:dyDescent="0.2">
      <c r="M395" s="135"/>
    </row>
    <row r="396" spans="13:13" x14ac:dyDescent="0.2">
      <c r="M396" s="135"/>
    </row>
    <row r="397" spans="13:13" x14ac:dyDescent="0.2">
      <c r="M397" s="135"/>
    </row>
    <row r="398" spans="13:13" x14ac:dyDescent="0.2">
      <c r="M398" s="135"/>
    </row>
    <row r="399" spans="13:13" x14ac:dyDescent="0.2">
      <c r="M399" s="135"/>
    </row>
    <row r="400" spans="13:13" x14ac:dyDescent="0.2">
      <c r="M400" s="135"/>
    </row>
    <row r="401" spans="13:13" x14ac:dyDescent="0.2">
      <c r="M401" s="135"/>
    </row>
    <row r="402" spans="13:13" x14ac:dyDescent="0.2">
      <c r="M402" s="135"/>
    </row>
    <row r="403" spans="13:13" x14ac:dyDescent="0.2">
      <c r="M403" s="135"/>
    </row>
    <row r="404" spans="13:13" x14ac:dyDescent="0.2">
      <c r="M404" s="135"/>
    </row>
    <row r="405" spans="13:13" x14ac:dyDescent="0.2">
      <c r="M405" s="135"/>
    </row>
    <row r="406" spans="13:13" x14ac:dyDescent="0.2">
      <c r="M406" s="135"/>
    </row>
    <row r="407" spans="13:13" x14ac:dyDescent="0.2">
      <c r="M407" s="135"/>
    </row>
    <row r="408" spans="13:13" x14ac:dyDescent="0.2">
      <c r="M408" s="135"/>
    </row>
    <row r="409" spans="13:13" x14ac:dyDescent="0.2">
      <c r="M409" s="135"/>
    </row>
    <row r="410" spans="13:13" x14ac:dyDescent="0.2">
      <c r="M410" s="135"/>
    </row>
    <row r="411" spans="13:13" x14ac:dyDescent="0.2">
      <c r="M411" s="135"/>
    </row>
    <row r="412" spans="13:13" x14ac:dyDescent="0.2">
      <c r="M412" s="135"/>
    </row>
    <row r="413" spans="13:13" x14ac:dyDescent="0.2">
      <c r="M413" s="135"/>
    </row>
    <row r="414" spans="13:13" x14ac:dyDescent="0.2">
      <c r="M414" s="135"/>
    </row>
    <row r="415" spans="13:13" x14ac:dyDescent="0.2">
      <c r="M415" s="135"/>
    </row>
    <row r="416" spans="13:13" x14ac:dyDescent="0.2">
      <c r="M416" s="135"/>
    </row>
    <row r="417" spans="13:13" x14ac:dyDescent="0.2">
      <c r="M417" s="135"/>
    </row>
    <row r="418" spans="13:13" x14ac:dyDescent="0.2">
      <c r="M418" s="135"/>
    </row>
    <row r="419" spans="13:13" x14ac:dyDescent="0.2">
      <c r="M419" s="135"/>
    </row>
    <row r="420" spans="13:13" x14ac:dyDescent="0.2">
      <c r="M420" s="135"/>
    </row>
    <row r="421" spans="13:13" x14ac:dyDescent="0.2">
      <c r="M421" s="135"/>
    </row>
    <row r="422" spans="13:13" x14ac:dyDescent="0.2">
      <c r="M422" s="135"/>
    </row>
    <row r="423" spans="13:13" x14ac:dyDescent="0.2">
      <c r="M423" s="135"/>
    </row>
    <row r="424" spans="13:13" x14ac:dyDescent="0.2">
      <c r="M424" s="135"/>
    </row>
    <row r="425" spans="13:13" x14ac:dyDescent="0.2">
      <c r="M425" s="135"/>
    </row>
    <row r="426" spans="13:13" x14ac:dyDescent="0.2">
      <c r="M426" s="135"/>
    </row>
    <row r="427" spans="13:13" x14ac:dyDescent="0.2">
      <c r="M427" s="135"/>
    </row>
    <row r="428" spans="13:13" x14ac:dyDescent="0.2">
      <c r="M428" s="135"/>
    </row>
    <row r="429" spans="13:13" x14ac:dyDescent="0.2">
      <c r="M429" s="135"/>
    </row>
    <row r="430" spans="13:13" x14ac:dyDescent="0.2">
      <c r="M430" s="135"/>
    </row>
    <row r="431" spans="13:13" x14ac:dyDescent="0.2">
      <c r="M431" s="135"/>
    </row>
    <row r="432" spans="13:13" x14ac:dyDescent="0.2">
      <c r="M432" s="135"/>
    </row>
    <row r="433" spans="13:13" x14ac:dyDescent="0.2">
      <c r="M433" s="135"/>
    </row>
    <row r="434" spans="13:13" x14ac:dyDescent="0.2">
      <c r="M434" s="135"/>
    </row>
    <row r="435" spans="13:13" x14ac:dyDescent="0.2">
      <c r="M435" s="135"/>
    </row>
    <row r="436" spans="13:13" x14ac:dyDescent="0.2">
      <c r="M436" s="135"/>
    </row>
    <row r="437" spans="13:13" x14ac:dyDescent="0.2">
      <c r="M437" s="135"/>
    </row>
    <row r="438" spans="13:13" x14ac:dyDescent="0.2">
      <c r="M438" s="135"/>
    </row>
    <row r="439" spans="13:13" x14ac:dyDescent="0.2">
      <c r="M439" s="135"/>
    </row>
    <row r="440" spans="13:13" x14ac:dyDescent="0.2">
      <c r="M440" s="135"/>
    </row>
    <row r="441" spans="13:13" x14ac:dyDescent="0.2">
      <c r="M441" s="135"/>
    </row>
    <row r="442" spans="13:13" x14ac:dyDescent="0.2">
      <c r="M442" s="135"/>
    </row>
    <row r="443" spans="13:13" x14ac:dyDescent="0.2">
      <c r="M443" s="135"/>
    </row>
    <row r="444" spans="13:13" x14ac:dyDescent="0.2">
      <c r="M444" s="135"/>
    </row>
    <row r="445" spans="13:13" x14ac:dyDescent="0.2">
      <c r="M445" s="135"/>
    </row>
    <row r="446" spans="13:13" x14ac:dyDescent="0.2">
      <c r="M446" s="135"/>
    </row>
    <row r="447" spans="13:13" x14ac:dyDescent="0.2">
      <c r="M447" s="135"/>
    </row>
  </sheetData>
  <autoFilter ref="A7:Q128" xr:uid="{00000000-0001-0000-0300-000000000000}">
    <filterColumn colId="0" showButton="0"/>
  </autoFilter>
  <mergeCells count="80">
    <mergeCell ref="A23:B23"/>
    <mergeCell ref="A4:B7"/>
    <mergeCell ref="M4:M6"/>
    <mergeCell ref="C5:C6"/>
    <mergeCell ref="D5:D6"/>
    <mergeCell ref="E5:E6"/>
    <mergeCell ref="F5:J5"/>
    <mergeCell ref="K5:L5"/>
    <mergeCell ref="A8:B8"/>
    <mergeCell ref="A9:B9"/>
    <mergeCell ref="A10:B10"/>
    <mergeCell ref="A11:B11"/>
    <mergeCell ref="A22:B22"/>
    <mergeCell ref="A52:B52"/>
    <mergeCell ref="A24:B24"/>
    <mergeCell ref="A25:B25"/>
    <mergeCell ref="A26:B26"/>
    <mergeCell ref="A27:B27"/>
    <mergeCell ref="A44:B44"/>
    <mergeCell ref="A45:B45"/>
    <mergeCell ref="A46:B46"/>
    <mergeCell ref="A48:B48"/>
    <mergeCell ref="A49:B49"/>
    <mergeCell ref="A50:B50"/>
    <mergeCell ref="A51:B51"/>
    <mergeCell ref="A79:B79"/>
    <mergeCell ref="A55:B55"/>
    <mergeCell ref="A59:B59"/>
    <mergeCell ref="A60:B60"/>
    <mergeCell ref="A61:B61"/>
    <mergeCell ref="A62:B62"/>
    <mergeCell ref="A71:B71"/>
    <mergeCell ref="A73:B73"/>
    <mergeCell ref="A74:B74"/>
    <mergeCell ref="A75:B75"/>
    <mergeCell ref="A76:B76"/>
    <mergeCell ref="A78:B78"/>
    <mergeCell ref="A95:B95"/>
    <mergeCell ref="A80:B80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109:B109"/>
    <mergeCell ref="A96:B96"/>
    <mergeCell ref="A97:B97"/>
    <mergeCell ref="A98:B98"/>
    <mergeCell ref="Q98:Q101"/>
    <mergeCell ref="A102:B102"/>
    <mergeCell ref="A103:B103"/>
    <mergeCell ref="A104:B104"/>
    <mergeCell ref="A105:B105"/>
    <mergeCell ref="A106:B106"/>
    <mergeCell ref="A107:B107"/>
    <mergeCell ref="A108:B108"/>
    <mergeCell ref="A121:B121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8:B128"/>
    <mergeCell ref="A122:B122"/>
    <mergeCell ref="A123:B123"/>
    <mergeCell ref="A124:B124"/>
    <mergeCell ref="A125:B125"/>
    <mergeCell ref="A126:B126"/>
    <mergeCell ref="A127:B127"/>
  </mergeCells>
  <phoneticPr fontId="3"/>
  <conditionalFormatting sqref="D1:D4 D7:D1048576">
    <cfRule type="duplicateValues" dxfId="0" priority="1"/>
  </conditionalFormatting>
  <dataValidations count="1">
    <dataValidation imeMode="halfAlpha" allowBlank="1" showInputMessage="1" showErrorMessage="1" sqref="C111:G111 K111:L111" xr:uid="{8DFAC870-EAB8-4ECA-8DC9-FB38BAC18591}"/>
  </dataValidations>
  <printOptions horizontalCentered="1"/>
  <pageMargins left="0.51181102362204722" right="0.51181102362204722" top="0.59055118110236227" bottom="0.59055118110236227" header="0.39370078740157483" footer="0.39370078740157483"/>
  <pageSetup paperSize="9" firstPageNumber="1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4財政</vt:lpstr>
      <vt:lpstr>'4財政'!Print_Area</vt:lpstr>
      <vt:lpstr>'4財政'!Print_Titles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和子</dc:creator>
  <cp:lastModifiedBy>丸山　和子</cp:lastModifiedBy>
  <dcterms:created xsi:type="dcterms:W3CDTF">2025-10-17T05:13:39Z</dcterms:created>
  <dcterms:modified xsi:type="dcterms:W3CDTF">2025-10-17T05:18:17Z</dcterms:modified>
</cp:coreProperties>
</file>