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3051018\Desktop\公共図書館概況\概況３０\概況印刷原稿\概況本編エクセル・ワードデータ\"/>
    </mc:Choice>
  </mc:AlternateContent>
  <bookViews>
    <workbookView xWindow="0" yWindow="0" windowWidth="20460" windowHeight="7755"/>
  </bookViews>
  <sheets>
    <sheet name="４ 財政" sheetId="1" r:id="rId1"/>
  </sheets>
  <definedNames>
    <definedName name="_xlnm.Print_Area" localSheetId="0">'４ 財政'!$A$1:$M$128</definedName>
    <definedName name="_xlnm.Print_Titles" localSheetId="0">'４ 財政'!$3:$6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1" i="1" l="1"/>
  <c r="M111" i="1" s="1"/>
  <c r="J111" i="1"/>
  <c r="O110" i="1"/>
  <c r="M110" i="1" s="1"/>
  <c r="J110" i="1"/>
  <c r="O109" i="1"/>
  <c r="M109" i="1"/>
  <c r="J109" i="1"/>
  <c r="O108" i="1"/>
  <c r="M108" i="1" s="1"/>
  <c r="J108" i="1"/>
  <c r="J41" i="1"/>
  <c r="J40" i="1"/>
  <c r="J39" i="1"/>
  <c r="J38" i="1"/>
  <c r="R124" i="1" l="1"/>
  <c r="L124" i="1"/>
  <c r="K124" i="1"/>
  <c r="I124" i="1"/>
  <c r="H124" i="1"/>
  <c r="G124" i="1"/>
  <c r="F124" i="1"/>
  <c r="M124" i="1" s="1"/>
  <c r="E124" i="1"/>
  <c r="D124" i="1"/>
  <c r="C124" i="1"/>
  <c r="O123" i="1"/>
  <c r="J123" i="1"/>
  <c r="O122" i="1"/>
  <c r="M122" i="1"/>
  <c r="J122" i="1"/>
  <c r="O121" i="1"/>
  <c r="M121" i="1" s="1"/>
  <c r="J121" i="1"/>
  <c r="O120" i="1"/>
  <c r="M120" i="1" s="1"/>
  <c r="J120" i="1"/>
  <c r="O119" i="1"/>
  <c r="M119" i="1" s="1"/>
  <c r="J119" i="1"/>
  <c r="O118" i="1"/>
  <c r="M118" i="1"/>
  <c r="J118" i="1"/>
  <c r="O117" i="1"/>
  <c r="M117" i="1" s="1"/>
  <c r="J117" i="1"/>
  <c r="O116" i="1"/>
  <c r="M116" i="1" s="1"/>
  <c r="J116" i="1"/>
  <c r="O115" i="1"/>
  <c r="M115" i="1" s="1"/>
  <c r="J115" i="1"/>
  <c r="O114" i="1"/>
  <c r="M114" i="1"/>
  <c r="J114" i="1"/>
  <c r="O113" i="1"/>
  <c r="M113" i="1" s="1"/>
  <c r="J113" i="1"/>
  <c r="O112" i="1"/>
  <c r="M112" i="1" s="1"/>
  <c r="J112" i="1"/>
  <c r="O107" i="1"/>
  <c r="M107" i="1" s="1"/>
  <c r="J107" i="1"/>
  <c r="O106" i="1"/>
  <c r="M106" i="1"/>
  <c r="J106" i="1"/>
  <c r="O105" i="1"/>
  <c r="M105" i="1" s="1"/>
  <c r="J105" i="1"/>
  <c r="O104" i="1"/>
  <c r="M104" i="1" s="1"/>
  <c r="J104" i="1"/>
  <c r="O103" i="1"/>
  <c r="M103" i="1" s="1"/>
  <c r="J103" i="1"/>
  <c r="O102" i="1"/>
  <c r="M102" i="1"/>
  <c r="J102" i="1"/>
  <c r="O101" i="1"/>
  <c r="M101" i="1" s="1"/>
  <c r="J101" i="1"/>
  <c r="O100" i="1"/>
  <c r="M100" i="1" s="1"/>
  <c r="J100" i="1"/>
  <c r="O99" i="1"/>
  <c r="M99" i="1" s="1"/>
  <c r="J99" i="1"/>
  <c r="O98" i="1"/>
  <c r="M98" i="1"/>
  <c r="J98" i="1"/>
  <c r="O97" i="1"/>
  <c r="M97" i="1" s="1"/>
  <c r="J97" i="1"/>
  <c r="O96" i="1"/>
  <c r="M96" i="1" s="1"/>
  <c r="J96" i="1"/>
  <c r="O95" i="1"/>
  <c r="M95" i="1" s="1"/>
  <c r="J95" i="1"/>
  <c r="O94" i="1"/>
  <c r="M94" i="1"/>
  <c r="J94" i="1"/>
  <c r="O93" i="1"/>
  <c r="M93" i="1" s="1"/>
  <c r="J93" i="1"/>
  <c r="M92" i="1"/>
  <c r="J92" i="1"/>
  <c r="O91" i="1"/>
  <c r="M91" i="1"/>
  <c r="J91" i="1"/>
  <c r="O90" i="1"/>
  <c r="M90" i="1" s="1"/>
  <c r="J90" i="1"/>
  <c r="O89" i="1"/>
  <c r="M89" i="1" s="1"/>
  <c r="J89" i="1"/>
  <c r="O88" i="1"/>
  <c r="M88" i="1" s="1"/>
  <c r="J88" i="1"/>
  <c r="O86" i="1"/>
  <c r="M86" i="1"/>
  <c r="J86" i="1"/>
  <c r="O85" i="1"/>
  <c r="M85" i="1" s="1"/>
  <c r="J85" i="1"/>
  <c r="O84" i="1"/>
  <c r="M84" i="1" s="1"/>
  <c r="J84" i="1"/>
  <c r="O83" i="1"/>
  <c r="M83" i="1" s="1"/>
  <c r="J83" i="1"/>
  <c r="O82" i="1"/>
  <c r="M82" i="1"/>
  <c r="J82" i="1"/>
  <c r="O81" i="1"/>
  <c r="M81" i="1" s="1"/>
  <c r="J81" i="1"/>
  <c r="O80" i="1"/>
  <c r="M80" i="1" s="1"/>
  <c r="J80" i="1"/>
  <c r="O79" i="1"/>
  <c r="M79" i="1" s="1"/>
  <c r="J79" i="1"/>
  <c r="O78" i="1"/>
  <c r="M78" i="1" s="1"/>
  <c r="J78" i="1"/>
  <c r="M77" i="1"/>
  <c r="J77" i="1"/>
  <c r="M76" i="1"/>
  <c r="O75" i="1"/>
  <c r="M75" i="1" s="1"/>
  <c r="J75" i="1"/>
  <c r="O74" i="1"/>
  <c r="O73" i="1"/>
  <c r="O72" i="1"/>
  <c r="O71" i="1"/>
  <c r="O70" i="1"/>
  <c r="M70" i="1" s="1"/>
  <c r="M72" i="1" s="1"/>
  <c r="J70" i="1"/>
  <c r="M69" i="1"/>
  <c r="J69" i="1"/>
  <c r="M68" i="1"/>
  <c r="J68" i="1"/>
  <c r="M67" i="1"/>
  <c r="J67" i="1"/>
  <c r="M66" i="1"/>
  <c r="J66" i="1"/>
  <c r="M65" i="1"/>
  <c r="J65" i="1"/>
  <c r="M64" i="1"/>
  <c r="J64" i="1"/>
  <c r="M63" i="1"/>
  <c r="J63" i="1"/>
  <c r="M62" i="1"/>
  <c r="J62" i="1"/>
  <c r="O61" i="1"/>
  <c r="M61" i="1" s="1"/>
  <c r="J61" i="1"/>
  <c r="O60" i="1"/>
  <c r="M60" i="1"/>
  <c r="J60" i="1"/>
  <c r="O59" i="1"/>
  <c r="M59" i="1" s="1"/>
  <c r="J59" i="1"/>
  <c r="O58" i="1"/>
  <c r="M58" i="1" s="1"/>
  <c r="J58" i="1"/>
  <c r="M57" i="1"/>
  <c r="J57" i="1"/>
  <c r="M56" i="1"/>
  <c r="J56" i="1"/>
  <c r="M55" i="1"/>
  <c r="J55" i="1"/>
  <c r="O54" i="1"/>
  <c r="M54" i="1" s="1"/>
  <c r="J54" i="1"/>
  <c r="O53" i="1"/>
  <c r="M53" i="1" s="1"/>
  <c r="J53" i="1"/>
  <c r="O52" i="1"/>
  <c r="M52" i="1" s="1"/>
  <c r="J52" i="1"/>
  <c r="O51" i="1"/>
  <c r="M51" i="1"/>
  <c r="J51" i="1"/>
  <c r="M50" i="1"/>
  <c r="J50" i="1"/>
  <c r="O49" i="1"/>
  <c r="M49" i="1" s="1"/>
  <c r="J49" i="1"/>
  <c r="O48" i="1"/>
  <c r="M48" i="1"/>
  <c r="J48" i="1"/>
  <c r="O47" i="1"/>
  <c r="M47" i="1" s="1"/>
  <c r="J47" i="1"/>
  <c r="M46" i="1"/>
  <c r="J46" i="1"/>
  <c r="O45" i="1"/>
  <c r="M45" i="1"/>
  <c r="J45" i="1"/>
  <c r="J44" i="1"/>
  <c r="J43" i="1"/>
  <c r="J42" i="1"/>
  <c r="J37" i="1"/>
  <c r="J36" i="1"/>
  <c r="J35" i="1"/>
  <c r="J34" i="1"/>
  <c r="J33" i="1"/>
  <c r="J32" i="1"/>
  <c r="J31" i="1"/>
  <c r="J30" i="1"/>
  <c r="J29" i="1"/>
  <c r="J28" i="1"/>
  <c r="J27" i="1"/>
  <c r="O26" i="1"/>
  <c r="M26" i="1" s="1"/>
  <c r="M38" i="1" s="1"/>
  <c r="J26" i="1"/>
  <c r="O25" i="1"/>
  <c r="M25" i="1"/>
  <c r="J25" i="1"/>
  <c r="M24" i="1"/>
  <c r="J24" i="1"/>
  <c r="M23" i="1"/>
  <c r="J23" i="1"/>
  <c r="M22" i="1"/>
  <c r="J22" i="1"/>
  <c r="O21" i="1"/>
  <c r="M21" i="1" s="1"/>
  <c r="J21" i="1"/>
  <c r="O10" i="1"/>
  <c r="M10" i="1"/>
  <c r="J10" i="1"/>
  <c r="J9" i="1"/>
  <c r="O8" i="1"/>
  <c r="M8" i="1"/>
  <c r="J8" i="1"/>
  <c r="O7" i="1"/>
  <c r="M7" i="1"/>
  <c r="J7" i="1"/>
  <c r="O124" i="1" l="1"/>
  <c r="J124" i="1"/>
</calcChain>
</file>

<file path=xl/sharedStrings.xml><?xml version="1.0" encoding="utf-8"?>
<sst xmlns="http://schemas.openxmlformats.org/spreadsheetml/2006/main" count="270" uniqueCount="254">
  <si>
    <t>４ 財　政</t>
    <rPh sb="2" eb="5">
      <t>ザイセイ</t>
    </rPh>
    <phoneticPr fontId="4"/>
  </si>
  <si>
    <t>館名</t>
    <phoneticPr fontId="4"/>
  </si>
  <si>
    <t>平成30年度予算額</t>
    <rPh sb="0" eb="2">
      <t>ヘイセイ</t>
    </rPh>
    <rPh sb="4" eb="6">
      <t>ネンド</t>
    </rPh>
    <rPh sb="6" eb="9">
      <t>ヨサンガク</t>
    </rPh>
    <phoneticPr fontId="4"/>
  </si>
  <si>
    <t>資料費</t>
    <rPh sb="0" eb="3">
      <t>シリョウヒ</t>
    </rPh>
    <phoneticPr fontId="4"/>
  </si>
  <si>
    <t>資料費</t>
  </si>
  <si>
    <t>人口1人当図書費</t>
    <phoneticPr fontId="4"/>
  </si>
  <si>
    <t>教育費</t>
    <rPh sb="0" eb="3">
      <t>キョウイクヒ</t>
    </rPh>
    <phoneticPr fontId="4"/>
  </si>
  <si>
    <t>社会教育費</t>
    <rPh sb="0" eb="5">
      <t>シャカイキョウイクヒ</t>
    </rPh>
    <phoneticPr fontId="4"/>
  </si>
  <si>
    <t>図書館費</t>
    <rPh sb="0" eb="4">
      <t>トショカンヒ</t>
    </rPh>
    <phoneticPr fontId="4"/>
  </si>
  <si>
    <t>平成30年度予算額のうち</t>
    <rPh sb="0" eb="2">
      <t>ヘイセイ</t>
    </rPh>
    <rPh sb="4" eb="6">
      <t>ネンド</t>
    </rPh>
    <rPh sb="6" eb="9">
      <t>ヨサンガク</t>
    </rPh>
    <phoneticPr fontId="4"/>
  </si>
  <si>
    <t>平成28年度決算額のうち</t>
    <rPh sb="0" eb="2">
      <t>ヘイセイ</t>
    </rPh>
    <rPh sb="4" eb="6">
      <t>９ネンド</t>
    </rPh>
    <rPh sb="6" eb="9">
      <t>ケッサンガク</t>
    </rPh>
    <phoneticPr fontId="4"/>
  </si>
  <si>
    <t>図書費</t>
    <rPh sb="0" eb="3">
      <t>トショヒ</t>
    </rPh>
    <phoneticPr fontId="4"/>
  </si>
  <si>
    <t>新 聞
雑誌費</t>
    <rPh sb="0" eb="1">
      <t>シン</t>
    </rPh>
    <rPh sb="2" eb="3">
      <t>ブン</t>
    </rPh>
    <rPh sb="4" eb="6">
      <t>ザッシ</t>
    </rPh>
    <rPh sb="6" eb="7">
      <t>ヒ</t>
    </rPh>
    <phoneticPr fontId="4"/>
  </si>
  <si>
    <t>視聴覚 
資料費</t>
    <rPh sb="0" eb="3">
      <t>シチョウカク</t>
    </rPh>
    <rPh sb="5" eb="8">
      <t>シリョウヒ</t>
    </rPh>
    <phoneticPr fontId="4"/>
  </si>
  <si>
    <t>その他</t>
    <rPh sb="0" eb="3">
      <t>ソノタ</t>
    </rPh>
    <phoneticPr fontId="4"/>
  </si>
  <si>
    <t>計</t>
    <rPh sb="0" eb="1">
      <t>ケイ</t>
    </rPh>
    <phoneticPr fontId="4"/>
  </si>
  <si>
    <t>新聞
雑誌費</t>
    <rPh sb="0" eb="2">
      <t>シンブン</t>
    </rPh>
    <rPh sb="3" eb="5">
      <t>ザッシ</t>
    </rPh>
    <rPh sb="5" eb="6">
      <t>ヒ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</si>
  <si>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</si>
  <si>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</si>
  <si>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県立長野</t>
    <rPh sb="0" eb="2">
      <t>ケンリツ</t>
    </rPh>
    <phoneticPr fontId="4"/>
  </si>
  <si>
    <t>県立長野</t>
  </si>
  <si>
    <t>長野市立長野</t>
    <rPh sb="0" eb="2">
      <t>ナガノ</t>
    </rPh>
    <rPh sb="2" eb="6">
      <t>シリツナガノ</t>
    </rPh>
    <phoneticPr fontId="4"/>
  </si>
  <si>
    <t>長野市立長野</t>
  </si>
  <si>
    <t>長野市立南部</t>
    <rPh sb="0" eb="2">
      <t>ナガノ</t>
    </rPh>
    <rPh sb="2" eb="6">
      <t>シリツナガノ</t>
    </rPh>
    <phoneticPr fontId="4"/>
  </si>
  <si>
    <t>長野市立南部</t>
  </si>
  <si>
    <t>松本市中央</t>
    <rPh sb="0" eb="3">
      <t>マツモトシ</t>
    </rPh>
    <phoneticPr fontId="4"/>
  </si>
  <si>
    <t>松本市中央</t>
  </si>
  <si>
    <t>あがたの森</t>
    <rPh sb="4" eb="5">
      <t>モリ</t>
    </rPh>
    <phoneticPr fontId="4"/>
  </si>
  <si>
    <t>あがたの森</t>
  </si>
  <si>
    <t>西部</t>
    <rPh sb="0" eb="1">
      <t>ニシ</t>
    </rPh>
    <rPh sb="1" eb="2">
      <t>ブ</t>
    </rPh>
    <phoneticPr fontId="4"/>
  </si>
  <si>
    <t>西部</t>
  </si>
  <si>
    <t>南部</t>
    <rPh sb="0" eb="1">
      <t>ミナミ</t>
    </rPh>
    <rPh sb="1" eb="2">
      <t>ブ</t>
    </rPh>
    <phoneticPr fontId="4"/>
  </si>
  <si>
    <t>南部</t>
  </si>
  <si>
    <t>寿台</t>
    <rPh sb="0" eb="1">
      <t>コトブキ</t>
    </rPh>
    <rPh sb="1" eb="2">
      <t>ダイ</t>
    </rPh>
    <phoneticPr fontId="4"/>
  </si>
  <si>
    <t>寿台</t>
  </si>
  <si>
    <t>本郷</t>
    <rPh sb="0" eb="2">
      <t>ホンゴウ</t>
    </rPh>
    <phoneticPr fontId="4"/>
  </si>
  <si>
    <t>本郷</t>
  </si>
  <si>
    <t>中山文庫</t>
    <rPh sb="0" eb="1">
      <t>ナカ</t>
    </rPh>
    <rPh sb="1" eb="2">
      <t>ヤマ</t>
    </rPh>
    <rPh sb="2" eb="4">
      <t>ブンコ</t>
    </rPh>
    <phoneticPr fontId="4"/>
  </si>
  <si>
    <t>中山文庫</t>
  </si>
  <si>
    <t>島内</t>
    <rPh sb="0" eb="2">
      <t>シマウチ</t>
    </rPh>
    <phoneticPr fontId="4"/>
  </si>
  <si>
    <t>島内</t>
  </si>
  <si>
    <t>空港</t>
    <rPh sb="0" eb="2">
      <t>クウコウ</t>
    </rPh>
    <phoneticPr fontId="4"/>
  </si>
  <si>
    <t>空港</t>
  </si>
  <si>
    <t>波田</t>
    <rPh sb="0" eb="2">
      <t>ハタ</t>
    </rPh>
    <phoneticPr fontId="4"/>
  </si>
  <si>
    <t>波田</t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</si>
  <si>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</si>
  <si>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</si>
  <si>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上田市立上田</t>
  </si>
  <si>
    <t>上田市立丸子</t>
    <rPh sb="0" eb="4">
      <t>ウエダシリツ</t>
    </rPh>
    <rPh sb="4" eb="6">
      <t>マルコ</t>
    </rPh>
    <phoneticPr fontId="4"/>
  </si>
  <si>
    <t>上田市立丸子金子</t>
  </si>
  <si>
    <t>上田情報
ライブラリー</t>
    <rPh sb="0" eb="2">
      <t>ウエダ</t>
    </rPh>
    <rPh sb="2" eb="4">
      <t>ジョウホウ</t>
    </rPh>
    <phoneticPr fontId="4"/>
  </si>
  <si>
    <t>上田情報ライブラリー</t>
  </si>
  <si>
    <t>上　田　市　立
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</si>
  <si>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上　田　市　立　真　田　</t>
  </si>
  <si>
    <t>市立岡谷</t>
    <rPh sb="0" eb="2">
      <t>シリツ</t>
    </rPh>
    <rPh sb="2" eb="4">
      <t>オカヤ</t>
    </rPh>
    <phoneticPr fontId="4"/>
  </si>
  <si>
    <t>市立岡谷</t>
  </si>
  <si>
    <t>飯田市立中央</t>
    <rPh sb="0" eb="3">
      <t>イイダシ</t>
    </rPh>
    <rPh sb="3" eb="4">
      <t>リツ</t>
    </rPh>
    <phoneticPr fontId="4"/>
  </si>
  <si>
    <t>飯田市立中央</t>
  </si>
  <si>
    <t>羽場分館</t>
    <rPh sb="0" eb="2">
      <t>ハバ</t>
    </rPh>
    <rPh sb="2" eb="4">
      <t>ブンカン</t>
    </rPh>
    <phoneticPr fontId="4"/>
  </si>
  <si>
    <t>上郷</t>
  </si>
  <si>
    <t>丸山分館</t>
    <rPh sb="0" eb="2">
      <t>マルヤマ</t>
    </rPh>
    <rPh sb="2" eb="4">
      <t>ブンカン</t>
    </rPh>
    <phoneticPr fontId="4"/>
  </si>
  <si>
    <t>鼎</t>
  </si>
  <si>
    <t>東野分館</t>
    <rPh sb="0" eb="2">
      <t>ヒガシノ</t>
    </rPh>
    <rPh sb="2" eb="4">
      <t>ブンカン</t>
    </rPh>
    <phoneticPr fontId="4"/>
  </si>
  <si>
    <t>羽場分館</t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</si>
  <si>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</si>
  <si>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丸山分館</t>
  </si>
  <si>
    <t>松尾分館</t>
    <rPh sb="0" eb="2">
      <t>マツオ</t>
    </rPh>
    <rPh sb="2" eb="4">
      <t>ブンカン</t>
    </rPh>
    <phoneticPr fontId="4"/>
  </si>
  <si>
    <t>東野分館</t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</si>
  <si>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</si>
  <si>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座光寺分館</t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</si>
  <si>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</si>
  <si>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松尾分館</t>
  </si>
  <si>
    <t>千代分館</t>
    <rPh sb="0" eb="2">
      <t>チヨ</t>
    </rPh>
    <rPh sb="2" eb="4">
      <t>ブンカン</t>
    </rPh>
    <phoneticPr fontId="4"/>
  </si>
  <si>
    <t>下久堅分館</t>
  </si>
  <si>
    <t>龍江分館</t>
    <rPh sb="0" eb="1">
      <t>タツ</t>
    </rPh>
    <rPh sb="1" eb="2">
      <t>エ</t>
    </rPh>
    <rPh sb="2" eb="4">
      <t>ブンカン</t>
    </rPh>
    <phoneticPr fontId="4"/>
  </si>
  <si>
    <t>上久堅分館</t>
  </si>
  <si>
    <t>竜丘分館</t>
    <rPh sb="0" eb="1">
      <t>タツ</t>
    </rPh>
    <rPh sb="1" eb="2">
      <t>オカ</t>
    </rPh>
    <rPh sb="2" eb="4">
      <t>ブンカン</t>
    </rPh>
    <phoneticPr fontId="4"/>
  </si>
  <si>
    <t>千代分館</t>
  </si>
  <si>
    <t>川路分館</t>
    <rPh sb="0" eb="2">
      <t>カワジ</t>
    </rPh>
    <rPh sb="2" eb="4">
      <t>ブンカン</t>
    </rPh>
    <phoneticPr fontId="4"/>
  </si>
  <si>
    <t>龍江分館</t>
  </si>
  <si>
    <t>南信濃分館</t>
    <rPh sb="0" eb="1">
      <t>ミナミ</t>
    </rPh>
    <rPh sb="1" eb="3">
      <t>シナノ</t>
    </rPh>
    <rPh sb="3" eb="5">
      <t>ブンカン</t>
    </rPh>
    <phoneticPr fontId="4"/>
  </si>
  <si>
    <t>伊賀良分館</t>
  </si>
  <si>
    <t>飯田市立上郷</t>
    <rPh sb="0" eb="4">
      <t>イイダシリツ</t>
    </rPh>
    <rPh sb="4" eb="5">
      <t>ウエ</t>
    </rPh>
    <rPh sb="5" eb="6">
      <t>サト</t>
    </rPh>
    <phoneticPr fontId="4"/>
  </si>
  <si>
    <t>上村分館</t>
  </si>
  <si>
    <t>飯田市立鼎</t>
    <rPh sb="0" eb="4">
      <t>イイダシリツ</t>
    </rPh>
    <rPh sb="4" eb="5">
      <t>カナエ</t>
    </rPh>
    <phoneticPr fontId="4"/>
  </si>
  <si>
    <t>南信濃分館</t>
  </si>
  <si>
    <t>諏訪市</t>
    <rPh sb="0" eb="3">
      <t>スワシ</t>
    </rPh>
    <phoneticPr fontId="4"/>
  </si>
  <si>
    <t>諏訪市</t>
  </si>
  <si>
    <t>信州
風樹文庫</t>
    <rPh sb="0" eb="2">
      <t>シンシュウ</t>
    </rPh>
    <rPh sb="3" eb="4">
      <t>カゼ</t>
    </rPh>
    <rPh sb="4" eb="5">
      <t>ジュ</t>
    </rPh>
    <rPh sb="5" eb="7">
      <t>ブンコ</t>
    </rPh>
    <phoneticPr fontId="4"/>
  </si>
  <si>
    <t>信州風樹文庫</t>
  </si>
  <si>
    <t>市立須坂</t>
    <rPh sb="0" eb="2">
      <t>シリツ</t>
    </rPh>
    <rPh sb="2" eb="4">
      <t>スザカ</t>
    </rPh>
    <phoneticPr fontId="4"/>
  </si>
  <si>
    <t>市立須坂</t>
  </si>
  <si>
    <t>市立小諸</t>
    <rPh sb="0" eb="2">
      <t>シリツ</t>
    </rPh>
    <rPh sb="2" eb="4">
      <t>コモロ</t>
    </rPh>
    <phoneticPr fontId="4"/>
  </si>
  <si>
    <t>市立小諸</t>
  </si>
  <si>
    <t>伊那市立伊那</t>
    <rPh sb="0" eb="4">
      <t>イナシリツ</t>
    </rPh>
    <rPh sb="4" eb="6">
      <t>イナ</t>
    </rPh>
    <phoneticPr fontId="4"/>
  </si>
  <si>
    <t>伊那市立伊那</t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</si>
  <si>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</si>
  <si>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伊那市立高遠町</t>
  </si>
  <si>
    <t>駒ケ根市立</t>
    <rPh sb="0" eb="3">
      <t>コマガネ</t>
    </rPh>
    <rPh sb="3" eb="5">
      <t>シリツ</t>
    </rPh>
    <phoneticPr fontId="4"/>
  </si>
  <si>
    <t>駒ケ根市立</t>
  </si>
  <si>
    <t>東伊那分館</t>
    <rPh sb="0" eb="1">
      <t>ヒガシ</t>
    </rPh>
    <rPh sb="1" eb="3">
      <t>イナ</t>
    </rPh>
    <rPh sb="3" eb="5">
      <t>ブンカン</t>
    </rPh>
    <phoneticPr fontId="4"/>
  </si>
  <si>
    <t>東伊那分館</t>
  </si>
  <si>
    <t>中沢分館</t>
    <rPh sb="0" eb="2">
      <t>ナカザワ</t>
    </rPh>
    <rPh sb="2" eb="4">
      <t>ブンカン</t>
    </rPh>
    <phoneticPr fontId="4"/>
  </si>
  <si>
    <t>中沢分館</t>
  </si>
  <si>
    <t>中野市立</t>
    <rPh sb="0" eb="4">
      <t>ナカノシリツ</t>
    </rPh>
    <phoneticPr fontId="4"/>
  </si>
  <si>
    <t>中野市立</t>
  </si>
  <si>
    <t>北部分館</t>
    <rPh sb="0" eb="2">
      <t>ホクブ</t>
    </rPh>
    <rPh sb="2" eb="3">
      <t>ブン</t>
    </rPh>
    <rPh sb="3" eb="4">
      <t>カン</t>
    </rPh>
    <phoneticPr fontId="4"/>
  </si>
  <si>
    <t>北部分館</t>
  </si>
  <si>
    <t>西部分館</t>
    <rPh sb="0" eb="2">
      <t>セイブ</t>
    </rPh>
    <rPh sb="2" eb="3">
      <t>ブン</t>
    </rPh>
    <rPh sb="3" eb="4">
      <t>カン</t>
    </rPh>
    <phoneticPr fontId="4"/>
  </si>
  <si>
    <t>西部分館</t>
  </si>
  <si>
    <t>豊田分館</t>
    <rPh sb="0" eb="2">
      <t>トヨダ</t>
    </rPh>
    <rPh sb="2" eb="3">
      <t>ブン</t>
    </rPh>
    <rPh sb="3" eb="4">
      <t>カン</t>
    </rPh>
    <phoneticPr fontId="4"/>
  </si>
  <si>
    <t>豊田分館</t>
  </si>
  <si>
    <t>市立大町</t>
    <rPh sb="0" eb="2">
      <t>シリツ</t>
    </rPh>
    <rPh sb="2" eb="4">
      <t>オオマチ</t>
    </rPh>
    <phoneticPr fontId="4"/>
  </si>
  <si>
    <t>市立大町</t>
  </si>
  <si>
    <t>市立飯山</t>
    <rPh sb="0" eb="2">
      <t>シリツ</t>
    </rPh>
    <rPh sb="2" eb="4">
      <t>イイヤマ</t>
    </rPh>
    <phoneticPr fontId="4"/>
  </si>
  <si>
    <t>市立飯山</t>
  </si>
  <si>
    <t>茅野市</t>
    <rPh sb="0" eb="3">
      <t>チノシリツ</t>
    </rPh>
    <phoneticPr fontId="4"/>
  </si>
  <si>
    <t>茅野市</t>
  </si>
  <si>
    <t>塩尻市立</t>
    <rPh sb="0" eb="4">
      <t>シオジリシリツ</t>
    </rPh>
    <phoneticPr fontId="4"/>
  </si>
  <si>
    <t>塩尻市立</t>
  </si>
  <si>
    <t>広丘分館</t>
    <rPh sb="0" eb="2">
      <t>ヒロオカ</t>
    </rPh>
    <rPh sb="2" eb="4">
      <t>ブンカン</t>
    </rPh>
    <phoneticPr fontId="4"/>
  </si>
  <si>
    <t>広丘分館</t>
  </si>
  <si>
    <t>北小野分館</t>
    <rPh sb="0" eb="1">
      <t>キタ</t>
    </rPh>
    <rPh sb="1" eb="3">
      <t>オノ</t>
    </rPh>
    <rPh sb="3" eb="5">
      <t>ブンカン</t>
    </rPh>
    <phoneticPr fontId="4"/>
  </si>
  <si>
    <t>北小野分館</t>
  </si>
  <si>
    <t>片丘分館</t>
    <rPh sb="0" eb="1">
      <t>カタオカ</t>
    </rPh>
    <rPh sb="1" eb="2">
      <t>オカ</t>
    </rPh>
    <rPh sb="2" eb="4">
      <t>ブンカン</t>
    </rPh>
    <phoneticPr fontId="4"/>
  </si>
  <si>
    <t>片丘分館</t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</si>
  <si>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</si>
  <si>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塩尻東分館</t>
  </si>
  <si>
    <t>宗賀分館</t>
    <rPh sb="0" eb="1">
      <t>ソウ</t>
    </rPh>
    <rPh sb="1" eb="2">
      <t>ガ</t>
    </rPh>
    <rPh sb="2" eb="4">
      <t>ブンカン</t>
    </rPh>
    <phoneticPr fontId="4"/>
  </si>
  <si>
    <t>宗賀分館</t>
  </si>
  <si>
    <t>洗馬分館</t>
    <rPh sb="0" eb="1">
      <t>セバ</t>
    </rPh>
    <rPh sb="1" eb="2">
      <t>ウマ</t>
    </rPh>
    <rPh sb="2" eb="4">
      <t>ブンカン</t>
    </rPh>
    <phoneticPr fontId="4"/>
  </si>
  <si>
    <t>洗馬分館</t>
  </si>
  <si>
    <t>吉田分館</t>
    <rPh sb="0" eb="2">
      <t>ヨシダ</t>
    </rPh>
    <rPh sb="2" eb="4">
      <t>ブンカン</t>
    </rPh>
    <phoneticPr fontId="4"/>
  </si>
  <si>
    <t>吉田分館</t>
  </si>
  <si>
    <t>楢川分館</t>
    <rPh sb="0" eb="2">
      <t>ナラカワ</t>
    </rPh>
    <rPh sb="2" eb="4">
      <t>ブンカン</t>
    </rPh>
    <phoneticPr fontId="4"/>
  </si>
  <si>
    <t>楢川分館</t>
  </si>
  <si>
    <t>佐久市立中央</t>
    <rPh sb="0" eb="4">
      <t>サクシリツ</t>
    </rPh>
    <rPh sb="4" eb="6">
      <t>チュウオウ</t>
    </rPh>
    <phoneticPr fontId="4"/>
  </si>
  <si>
    <t>佐久市中央</t>
  </si>
  <si>
    <t>サングリモ
中込</t>
    <rPh sb="6" eb="8">
      <t>ナカゴミ</t>
    </rPh>
    <phoneticPr fontId="4"/>
  </si>
  <si>
    <t>サングリモ中込</t>
  </si>
  <si>
    <t>佐久市立臼田</t>
    <rPh sb="0" eb="4">
      <t>サクシリツ</t>
    </rPh>
    <rPh sb="4" eb="6">
      <t>ウスダ</t>
    </rPh>
    <phoneticPr fontId="4"/>
  </si>
  <si>
    <t>佐久市立臼田</t>
  </si>
  <si>
    <t>佐久市立浅科</t>
    <rPh sb="0" eb="4">
      <t>サクシリツ</t>
    </rPh>
    <rPh sb="4" eb="6">
      <t>アサシナ</t>
    </rPh>
    <phoneticPr fontId="4"/>
  </si>
  <si>
    <t>佐久市立浅科</t>
  </si>
  <si>
    <t>佐久市立望月</t>
    <rPh sb="0" eb="4">
      <t>サクシリツ</t>
    </rPh>
    <rPh sb="4" eb="6">
      <t>モチヅキ</t>
    </rPh>
    <phoneticPr fontId="4"/>
  </si>
  <si>
    <t>佐久市立望月</t>
  </si>
  <si>
    <t>千曲市立更埴</t>
    <rPh sb="0" eb="2">
      <t>チクマ</t>
    </rPh>
    <rPh sb="2" eb="4">
      <t>シリツ</t>
    </rPh>
    <rPh sb="4" eb="6">
      <t>コウショク</t>
    </rPh>
    <phoneticPr fontId="4"/>
  </si>
  <si>
    <t>千曲市立更埴</t>
  </si>
  <si>
    <t>更埴西</t>
    <rPh sb="0" eb="2">
      <t>コウショク</t>
    </rPh>
    <rPh sb="2" eb="3">
      <t>ニシ</t>
    </rPh>
    <phoneticPr fontId="4"/>
  </si>
  <si>
    <t>千曲市立更埴西</t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</si>
  <si>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</si>
  <si>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千曲市立戸倉</t>
  </si>
  <si>
    <t>東御市立</t>
    <rPh sb="0" eb="1">
      <t>トウ</t>
    </rPh>
    <rPh sb="1" eb="2">
      <t>オン</t>
    </rPh>
    <rPh sb="2" eb="4">
      <t>サクシリツ</t>
    </rPh>
    <phoneticPr fontId="4"/>
  </si>
  <si>
    <t>東御市立</t>
  </si>
  <si>
    <t>安曇野市中央</t>
    <rPh sb="4" eb="6">
      <t>チュウオウ</t>
    </rPh>
    <phoneticPr fontId="4"/>
  </si>
  <si>
    <t>-</t>
  </si>
  <si>
    <t>安曇野市中央</t>
  </si>
  <si>
    <t>豊科</t>
  </si>
  <si>
    <t>三郷</t>
  </si>
  <si>
    <t>堀金</t>
  </si>
  <si>
    <t>明科</t>
  </si>
  <si>
    <t>小海町</t>
    <rPh sb="0" eb="3">
      <t>コウミマチ</t>
    </rPh>
    <phoneticPr fontId="4"/>
  </si>
  <si>
    <t>小海町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</si>
  <si>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</si>
  <si>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</t>
  </si>
  <si>
    <t>軽井沢町立
中軽井沢</t>
    <rPh sb="0" eb="3">
      <t>カルイザワ</t>
    </rPh>
    <rPh sb="3" eb="5">
      <t>マチリツ</t>
    </rPh>
    <rPh sb="6" eb="7">
      <t>ナカ</t>
    </rPh>
    <rPh sb="7" eb="10">
      <t>カルイザワ</t>
    </rPh>
    <phoneticPr fontId="4"/>
  </si>
  <si>
    <t>軽井沢町立</t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</si>
  <si>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</si>
  <si>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</si>
  <si>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御代田町立</t>
  </si>
  <si>
    <t>下諏訪町立</t>
    <rPh sb="0" eb="3">
      <t>シモスワ</t>
    </rPh>
    <rPh sb="3" eb="5">
      <t>マチリツ</t>
    </rPh>
    <phoneticPr fontId="4"/>
  </si>
  <si>
    <t>下諏訪町立</t>
  </si>
  <si>
    <t>富士見町</t>
    <rPh sb="0" eb="4">
      <t>フジミマチ</t>
    </rPh>
    <phoneticPr fontId="4"/>
  </si>
  <si>
    <t>富士見町</t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</si>
  <si>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</si>
  <si>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辰野町立辰野</t>
  </si>
  <si>
    <t>辰野町立小野　</t>
    <rPh sb="0" eb="2">
      <t>タツノ</t>
    </rPh>
    <rPh sb="2" eb="4">
      <t>チョウリツ</t>
    </rPh>
    <rPh sb="4" eb="6">
      <t>オノ</t>
    </rPh>
    <phoneticPr fontId="4"/>
  </si>
  <si>
    <t>小野図書館</t>
  </si>
  <si>
    <t>箕輪町</t>
    <rPh sb="0" eb="3">
      <t>ミノワマチ</t>
    </rPh>
    <phoneticPr fontId="4"/>
  </si>
  <si>
    <t>箕輪町</t>
  </si>
  <si>
    <t>飯島町</t>
    <rPh sb="0" eb="3">
      <t>イイジママチ</t>
    </rPh>
    <phoneticPr fontId="4"/>
  </si>
  <si>
    <t>飯島町</t>
  </si>
  <si>
    <t>松川町</t>
    <rPh sb="0" eb="3">
      <t>マツカワマチ</t>
    </rPh>
    <phoneticPr fontId="4"/>
  </si>
  <si>
    <t>松川町</t>
  </si>
  <si>
    <t>高森町立</t>
    <rPh sb="0" eb="2">
      <t>タカモリ</t>
    </rPh>
    <rPh sb="2" eb="4">
      <t>マチリツ</t>
    </rPh>
    <phoneticPr fontId="4"/>
  </si>
  <si>
    <t>高森町立</t>
  </si>
  <si>
    <t>阿南町立</t>
    <rPh sb="0" eb="2">
      <t>アナン</t>
    </rPh>
    <rPh sb="2" eb="4">
      <t>マチリツ</t>
    </rPh>
    <phoneticPr fontId="4"/>
  </si>
  <si>
    <t>阿南町立</t>
  </si>
  <si>
    <t>木曽町</t>
    <phoneticPr fontId="4"/>
  </si>
  <si>
    <t>-</t>
    <phoneticPr fontId="4"/>
  </si>
  <si>
    <t>木曽町</t>
  </si>
  <si>
    <t>池田町</t>
    <rPh sb="0" eb="2">
      <t>イケダ</t>
    </rPh>
    <rPh sb="2" eb="3">
      <t>マチリツ</t>
    </rPh>
    <phoneticPr fontId="4"/>
  </si>
  <si>
    <t>池田町</t>
  </si>
  <si>
    <t>坂城町立</t>
    <rPh sb="0" eb="2">
      <t>サカキ</t>
    </rPh>
    <rPh sb="2" eb="4">
      <t>マチリツ</t>
    </rPh>
    <phoneticPr fontId="4"/>
  </si>
  <si>
    <t>坂城町立</t>
  </si>
  <si>
    <t>小布施町立</t>
    <rPh sb="0" eb="3">
      <t>オブセ</t>
    </rPh>
    <rPh sb="3" eb="5">
      <t>マチリツ</t>
    </rPh>
    <phoneticPr fontId="4"/>
  </si>
  <si>
    <t>小布施町立</t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</si>
  <si>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</si>
  <si>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山ノ内町立蟻川</t>
  </si>
  <si>
    <t>川上村
文化センター</t>
    <rPh sb="0" eb="3">
      <t>カワカミムラ</t>
    </rPh>
    <rPh sb="4" eb="6">
      <t>ブンカ</t>
    </rPh>
    <phoneticPr fontId="4"/>
  </si>
  <si>
    <t>川上村文化センター</t>
  </si>
  <si>
    <t>南牧村</t>
    <rPh sb="0" eb="3">
      <t>ミナミマキムラ</t>
    </rPh>
    <phoneticPr fontId="4"/>
  </si>
  <si>
    <t>南牧村</t>
  </si>
  <si>
    <t>南相木村立
ふれあい</t>
    <rPh sb="0" eb="4">
      <t>ミナミマキムラ</t>
    </rPh>
    <rPh sb="4" eb="5">
      <t>リツ</t>
    </rPh>
    <phoneticPr fontId="4"/>
  </si>
  <si>
    <t>南相木村立</t>
  </si>
  <si>
    <t>青木村</t>
    <rPh sb="0" eb="2">
      <t>アオキ</t>
    </rPh>
    <rPh sb="2" eb="3">
      <t>ムラ</t>
    </rPh>
    <phoneticPr fontId="4"/>
  </si>
  <si>
    <t>青木村</t>
  </si>
  <si>
    <t>原村</t>
    <rPh sb="0" eb="2">
      <t>ハラムラ</t>
    </rPh>
    <phoneticPr fontId="4"/>
  </si>
  <si>
    <t>原村</t>
  </si>
  <si>
    <t>根羽村立</t>
    <rPh sb="0" eb="2">
      <t>ネバ</t>
    </rPh>
    <rPh sb="2" eb="3">
      <t>ムラ</t>
    </rPh>
    <rPh sb="3" eb="4">
      <t>マチリツ</t>
    </rPh>
    <phoneticPr fontId="4"/>
  </si>
  <si>
    <t>根羽村立</t>
  </si>
  <si>
    <t>下條村立</t>
    <rPh sb="0" eb="2">
      <t>シモジョウ</t>
    </rPh>
    <rPh sb="2" eb="3">
      <t>ムラ</t>
    </rPh>
    <rPh sb="3" eb="4">
      <t>マチリツ</t>
    </rPh>
    <phoneticPr fontId="4"/>
  </si>
  <si>
    <t>下條村立</t>
  </si>
  <si>
    <t>天龍村</t>
    <rPh sb="0" eb="2">
      <t>テンリュウ</t>
    </rPh>
    <rPh sb="2" eb="3">
      <t>ムラ</t>
    </rPh>
    <phoneticPr fontId="4"/>
  </si>
  <si>
    <t>天龍村</t>
  </si>
  <si>
    <t>喬木村立
椋鳩十記念</t>
    <rPh sb="0" eb="2">
      <t>タカギ</t>
    </rPh>
    <rPh sb="2" eb="3">
      <t>ムラ</t>
    </rPh>
    <rPh sb="3" eb="4">
      <t>マチリツ</t>
    </rPh>
    <rPh sb="5" eb="6">
      <t>ムク</t>
    </rPh>
    <rPh sb="6" eb="7">
      <t>ハト</t>
    </rPh>
    <rPh sb="7" eb="8">
      <t>ジュウ</t>
    </rPh>
    <rPh sb="8" eb="10">
      <t>キネン</t>
    </rPh>
    <phoneticPr fontId="4"/>
  </si>
  <si>
    <t>喬木村立椋鳩十記念</t>
  </si>
  <si>
    <t>豊丘村</t>
    <rPh sb="0" eb="2">
      <t>トヨオカ</t>
    </rPh>
    <rPh sb="2" eb="3">
      <t>ムラ</t>
    </rPh>
    <phoneticPr fontId="4"/>
  </si>
  <si>
    <t>豊丘村</t>
  </si>
  <si>
    <t>山形村</t>
    <rPh sb="0" eb="2">
      <t>ヤマガタ</t>
    </rPh>
    <rPh sb="2" eb="3">
      <t>ムラ</t>
    </rPh>
    <phoneticPr fontId="4"/>
  </si>
  <si>
    <t>山形村</t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</si>
  <si>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</si>
  <si>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村立朝日村</t>
  </si>
  <si>
    <t>筑北村</t>
    <rPh sb="0" eb="1">
      <t>チク</t>
    </rPh>
    <rPh sb="1" eb="3">
      <t>キタムラ</t>
    </rPh>
    <phoneticPr fontId="4"/>
  </si>
  <si>
    <t>筑北村</t>
  </si>
  <si>
    <t>松川村</t>
    <rPh sb="0" eb="2">
      <t>マツカワ</t>
    </rPh>
    <rPh sb="2" eb="3">
      <t>ムラ</t>
    </rPh>
    <phoneticPr fontId="4"/>
  </si>
  <si>
    <t>松川村</t>
  </si>
  <si>
    <t>白馬村</t>
    <rPh sb="0" eb="3">
      <t>ハクバムラ</t>
    </rPh>
    <phoneticPr fontId="4"/>
  </si>
  <si>
    <t>白馬村</t>
  </si>
  <si>
    <t>小谷村</t>
    <rPh sb="0" eb="3">
      <t>オタリムラ</t>
    </rPh>
    <phoneticPr fontId="4"/>
  </si>
  <si>
    <t>小谷村</t>
  </si>
  <si>
    <t>ライブラリー８２</t>
    <phoneticPr fontId="4"/>
  </si>
  <si>
    <t>ライブラリー８２</t>
  </si>
  <si>
    <t>合計</t>
    <rPh sb="0" eb="2">
      <t>ゴウケイ</t>
    </rPh>
    <phoneticPr fontId="4"/>
  </si>
  <si>
    <t>※1 図書館費は、臨時雇用以外の人件費を含む自治体と含めない自治体があるため、人件費を含まない金額としました。</t>
    <rPh sb="3" eb="6">
      <t>トショカン</t>
    </rPh>
    <rPh sb="6" eb="7">
      <t>ヒ</t>
    </rPh>
    <rPh sb="9" eb="11">
      <t>リンジ</t>
    </rPh>
    <rPh sb="11" eb="13">
      <t>コヨウ</t>
    </rPh>
    <rPh sb="13" eb="15">
      <t>イガイ</t>
    </rPh>
    <rPh sb="16" eb="19">
      <t>ジンケンヒ</t>
    </rPh>
    <rPh sb="20" eb="21">
      <t>フク</t>
    </rPh>
    <rPh sb="22" eb="25">
      <t>ジチタイ</t>
    </rPh>
    <rPh sb="26" eb="27">
      <t>フク</t>
    </rPh>
    <rPh sb="30" eb="33">
      <t>ジチタイ</t>
    </rPh>
    <rPh sb="39" eb="42">
      <t>ジンケンヒ</t>
    </rPh>
    <rPh sb="43" eb="44">
      <t>フク</t>
    </rPh>
    <rPh sb="47" eb="49">
      <t>キンガク</t>
    </rPh>
    <phoneticPr fontId="4"/>
  </si>
  <si>
    <t>※2 人口1人当図書費：平成30年度予算額のうち図書費/県人口</t>
    <rPh sb="3" eb="5">
      <t>ジンコウ</t>
    </rPh>
    <rPh sb="6" eb="7">
      <t>ニン</t>
    </rPh>
    <rPh sb="7" eb="8">
      <t>アタ</t>
    </rPh>
    <rPh sb="8" eb="11">
      <t>トショヒ</t>
    </rPh>
    <rPh sb="12" eb="14">
      <t>ヘイセイ</t>
    </rPh>
    <rPh sb="16" eb="18">
      <t>ネンド</t>
    </rPh>
    <rPh sb="18" eb="21">
      <t>ヨサンガク</t>
    </rPh>
    <rPh sb="24" eb="27">
      <t>トショヒ</t>
    </rPh>
    <rPh sb="28" eb="29">
      <t>ケン</t>
    </rPh>
    <rPh sb="29" eb="31">
      <t>ジンコウ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</si>
  <si>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</si>
  <si>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竜丘分館</t>
  </si>
  <si>
    <t>山本分館</t>
    <rPh sb="0" eb="2">
      <t>ヤマモト</t>
    </rPh>
    <rPh sb="2" eb="4">
      <t>ブンカン</t>
    </rPh>
    <phoneticPr fontId="4"/>
  </si>
  <si>
    <t>川路分館</t>
  </si>
  <si>
    <t>伊賀良分館</t>
    <rPh sb="0" eb="2">
      <t>イガ</t>
    </rPh>
    <rPh sb="2" eb="3">
      <t>ヨ</t>
    </rPh>
    <rPh sb="3" eb="5">
      <t>ブンカン</t>
    </rPh>
    <phoneticPr fontId="4"/>
  </si>
  <si>
    <t>三穂分館</t>
  </si>
  <si>
    <t>上村分館</t>
    <rPh sb="0" eb="2">
      <t>カミムラ</t>
    </rPh>
    <rPh sb="2" eb="4">
      <t>ブンカン</t>
    </rPh>
    <phoneticPr fontId="4"/>
  </si>
  <si>
    <t>山本分館</t>
  </si>
  <si>
    <t>飯田市立中央</t>
    <rPh sb="0" eb="2">
      <t>イイダ</t>
    </rPh>
    <rPh sb="2" eb="3">
      <t>シ</t>
    </rPh>
    <rPh sb="3" eb="4">
      <t>リツ</t>
    </rPh>
    <rPh sb="4" eb="6">
      <t>チュウオウ</t>
    </rPh>
    <phoneticPr fontId="4"/>
  </si>
  <si>
    <t>佐久中央</t>
    <rPh sb="0" eb="2">
      <t>サク</t>
    </rPh>
    <rPh sb="2" eb="4">
      <t>チュウオウ</t>
    </rPh>
    <phoneticPr fontId="3"/>
  </si>
  <si>
    <t>南箕輪村</t>
    <rPh sb="0" eb="1">
      <t>ミナミ</t>
    </rPh>
    <rPh sb="1" eb="3">
      <t>ミノワ</t>
    </rPh>
    <rPh sb="3" eb="4">
      <t>ムラ</t>
    </rPh>
    <phoneticPr fontId="4"/>
  </si>
  <si>
    <t>南箕輪村</t>
  </si>
  <si>
    <t>中川村</t>
    <rPh sb="0" eb="3">
      <t>ナカガワムラ</t>
    </rPh>
    <phoneticPr fontId="4"/>
  </si>
  <si>
    <t>中川村</t>
  </si>
  <si>
    <t>宮田村</t>
    <rPh sb="0" eb="2">
      <t>ミヤタ</t>
    </rPh>
    <rPh sb="2" eb="3">
      <t>ムラ</t>
    </rPh>
    <phoneticPr fontId="4"/>
  </si>
  <si>
    <t>宮田村</t>
  </si>
  <si>
    <t>阿智村</t>
    <rPh sb="0" eb="3">
      <t>アチムラ</t>
    </rPh>
    <phoneticPr fontId="4"/>
  </si>
  <si>
    <t>阿智村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</si>
</sst>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 ;[Red]\-#,##0\ "/>
    <numFmt numFmtId="178" formatCode="#,##0_ "/>
    <numFmt numFmtId="179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 applyFill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7">
    <xf numFmtId="0" fontId="0" fillId="0" borderId="0" xfId="0"/>
    <xf numFmtId="38" fontId="2" fillId="0" borderId="0" xfId="1" applyFont="1" applyBorder="1" applyAlignment="1"/>
    <xf numFmtId="38" fontId="5" fillId="0" borderId="0" xfId="1" applyFont="1" applyBorder="1" applyAlignment="1"/>
    <xf numFmtId="38" fontId="6" fillId="0" borderId="0" xfId="1" applyFont="1" applyAlignment="1">
      <alignment horizontal="right"/>
    </xf>
    <xf numFmtId="176" fontId="6" fillId="0" borderId="0" xfId="1" applyNumberFormat="1" applyFont="1" applyAlignment="1">
      <alignment horizontal="right"/>
    </xf>
    <xf numFmtId="0" fontId="6" fillId="0" borderId="0" xfId="0" applyFont="1"/>
    <xf numFmtId="0" fontId="7" fillId="0" borderId="0" xfId="0" applyFont="1" applyBorder="1"/>
    <xf numFmtId="38" fontId="6" fillId="0" borderId="1" xfId="1" applyFont="1" applyBorder="1" applyAlignment="1">
      <alignment horizontal="distributed"/>
    </xf>
    <xf numFmtId="38" fontId="8" fillId="0" borderId="1" xfId="1" applyFont="1" applyBorder="1" applyAlignment="1">
      <alignment horizontal="distributed"/>
    </xf>
    <xf numFmtId="38" fontId="6" fillId="0" borderId="10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 wrapText="1"/>
    </xf>
    <xf numFmtId="38" fontId="6" fillId="0" borderId="15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9" fillId="0" borderId="17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0" borderId="19" xfId="1" applyFont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176" fontId="9" fillId="0" borderId="21" xfId="1" applyNumberFormat="1" applyFont="1" applyFill="1" applyBorder="1" applyAlignment="1">
      <alignment horizontal="right" vertical="center" textRotation="255" wrapText="1"/>
    </xf>
    <xf numFmtId="177" fontId="9" fillId="0" borderId="22" xfId="1" applyNumberFormat="1" applyFont="1" applyBorder="1" applyAlignment="1">
      <alignment horizontal="right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24" xfId="1" applyNumberFormat="1" applyFont="1" applyBorder="1" applyAlignment="1">
      <alignment horizontal="right" vertical="center"/>
    </xf>
    <xf numFmtId="177" fontId="6" fillId="0" borderId="22" xfId="1" applyNumberFormat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38" fontId="7" fillId="0" borderId="0" xfId="1" applyFont="1" applyBorder="1" applyAlignment="1"/>
    <xf numFmtId="38" fontId="7" fillId="0" borderId="0" xfId="3" applyFont="1" applyBorder="1" applyAlignment="1">
      <alignment horizontal="right" vertical="center"/>
    </xf>
    <xf numFmtId="38" fontId="6" fillId="0" borderId="27" xfId="1" applyFont="1" applyBorder="1" applyAlignment="1">
      <alignment vertical="center"/>
    </xf>
    <xf numFmtId="0" fontId="6" fillId="0" borderId="8" xfId="2" applyFont="1" applyBorder="1" applyAlignment="1" applyProtection="1">
      <alignment horizontal="distributed" vertical="center"/>
      <protection locked="0"/>
    </xf>
    <xf numFmtId="0" fontId="6" fillId="0" borderId="25" xfId="2" applyFont="1" applyBorder="1" applyAlignment="1" applyProtection="1">
      <alignment horizontal="distributed" vertical="center" justifyLastLine="1" shrinkToFit="1"/>
      <protection locked="0"/>
    </xf>
    <xf numFmtId="0" fontId="7" fillId="0" borderId="0" xfId="2" applyFont="1" applyBorder="1" applyAlignment="1" applyProtection="1">
      <alignment horizontal="distributed" vertical="center"/>
      <protection locked="0"/>
    </xf>
    <xf numFmtId="0" fontId="7" fillId="0" borderId="0" xfId="2" applyFont="1" applyBorder="1" applyAlignment="1" applyProtection="1">
      <alignment horizontal="distributed" vertical="center" shrinkToFit="1"/>
      <protection locked="0"/>
    </xf>
    <xf numFmtId="0" fontId="6" fillId="0" borderId="7" xfId="2" applyFont="1" applyBorder="1" applyAlignment="1" applyProtection="1">
      <alignment horizontal="distributed" vertical="center" justifyLastLine="1" shrinkToFit="1"/>
      <protection locked="0"/>
    </xf>
    <xf numFmtId="0" fontId="6" fillId="0" borderId="13" xfId="2" applyFont="1" applyBorder="1" applyAlignment="1" applyProtection="1">
      <alignment horizontal="distributed" vertical="center"/>
      <protection locked="0"/>
    </xf>
    <xf numFmtId="0" fontId="6" fillId="0" borderId="3" xfId="2" applyFont="1" applyBorder="1" applyAlignment="1" applyProtection="1">
      <alignment horizontal="distributed" vertical="center" justifyLastLine="1" shrinkToFit="1"/>
      <protection locked="0"/>
    </xf>
    <xf numFmtId="0" fontId="6" fillId="0" borderId="21" xfId="2" applyFont="1" applyBorder="1" applyAlignment="1" applyProtection="1">
      <alignment horizontal="distributed" vertical="center"/>
      <protection locked="0"/>
    </xf>
    <xf numFmtId="177" fontId="6" fillId="0" borderId="22" xfId="1" applyNumberFormat="1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horizontal="right" vertical="center"/>
    </xf>
    <xf numFmtId="177" fontId="6" fillId="0" borderId="24" xfId="1" applyNumberFormat="1" applyFont="1" applyFill="1" applyBorder="1" applyAlignment="1">
      <alignment horizontal="right" vertical="center"/>
    </xf>
    <xf numFmtId="0" fontId="6" fillId="0" borderId="3" xfId="2" applyFont="1" applyBorder="1" applyAlignment="1" applyProtection="1">
      <alignment horizontal="distributed" vertical="center" justifyLastLine="1"/>
      <protection locked="0"/>
    </xf>
    <xf numFmtId="0" fontId="9" fillId="0" borderId="3" xfId="2" applyFont="1" applyBorder="1" applyAlignment="1" applyProtection="1">
      <alignment horizontal="distributed" vertical="center" justifyLastLine="1"/>
      <protection locked="0"/>
    </xf>
    <xf numFmtId="0" fontId="9" fillId="0" borderId="25" xfId="2" applyFont="1" applyBorder="1" applyAlignment="1" applyProtection="1">
      <alignment horizontal="distributed" vertical="center" justifyLastLine="1"/>
      <protection locked="0"/>
    </xf>
    <xf numFmtId="0" fontId="6" fillId="0" borderId="25" xfId="2" applyFont="1" applyBorder="1" applyAlignment="1" applyProtection="1">
      <alignment horizontal="distributed" vertical="center" justifyLastLine="1"/>
      <protection locked="0"/>
    </xf>
    <xf numFmtId="0" fontId="6" fillId="0" borderId="6" xfId="2" applyFont="1" applyBorder="1" applyAlignment="1" applyProtection="1">
      <alignment horizontal="distributed" vertical="center" justifyLastLine="1"/>
      <protection locked="0"/>
    </xf>
    <xf numFmtId="0" fontId="9" fillId="0" borderId="21" xfId="2" applyFont="1" applyBorder="1" applyAlignment="1" applyProtection="1">
      <alignment horizontal="distributed" vertical="center"/>
      <protection locked="0"/>
    </xf>
    <xf numFmtId="177" fontId="6" fillId="0" borderId="10" xfId="1" applyNumberFormat="1" applyFont="1" applyBorder="1" applyAlignment="1">
      <alignment vertical="center"/>
    </xf>
    <xf numFmtId="177" fontId="6" fillId="0" borderId="15" xfId="1" applyNumberFormat="1" applyFont="1" applyBorder="1" applyAlignment="1">
      <alignment vertical="center"/>
    </xf>
    <xf numFmtId="177" fontId="6" fillId="0" borderId="16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vertical="center"/>
    </xf>
    <xf numFmtId="177" fontId="6" fillId="0" borderId="28" xfId="1" applyNumberFormat="1" applyFont="1" applyBorder="1" applyAlignment="1">
      <alignment vertical="center"/>
    </xf>
    <xf numFmtId="177" fontId="6" fillId="0" borderId="27" xfId="1" applyNumberFormat="1" applyFont="1" applyBorder="1" applyAlignment="1">
      <alignment horizontal="right" vertical="center"/>
    </xf>
    <xf numFmtId="0" fontId="6" fillId="0" borderId="7" xfId="2" applyFont="1" applyBorder="1" applyAlignment="1" applyProtection="1">
      <alignment horizontal="distributed" vertical="center" wrapText="1" justifyLastLine="1"/>
      <protection locked="0"/>
    </xf>
    <xf numFmtId="0" fontId="7" fillId="0" borderId="0" xfId="2" applyFont="1" applyBorder="1" applyAlignment="1" applyProtection="1">
      <alignment horizontal="distributed" vertical="center" justifyLastLine="1"/>
      <protection locked="0"/>
    </xf>
    <xf numFmtId="177" fontId="6" fillId="0" borderId="28" xfId="1" applyNumberFormat="1" applyFont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0" fontId="6" fillId="0" borderId="7" xfId="2" applyFont="1" applyBorder="1" applyAlignment="1" applyProtection="1">
      <alignment horizontal="distributed" vertical="center" justifyLastLine="1"/>
      <protection locked="0"/>
    </xf>
    <xf numFmtId="177" fontId="6" fillId="0" borderId="23" xfId="1" applyNumberFormat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0" fontId="6" fillId="0" borderId="7" xfId="2" applyFont="1" applyBorder="1" applyAlignment="1" applyProtection="1">
      <alignment horizontal="distributed" vertical="center"/>
      <protection locked="0"/>
    </xf>
    <xf numFmtId="177" fontId="6" fillId="0" borderId="10" xfId="1" applyNumberFormat="1" applyFont="1" applyBorder="1" applyAlignment="1">
      <alignment horizontal="right" vertical="center"/>
    </xf>
    <xf numFmtId="38" fontId="6" fillId="0" borderId="28" xfId="1" applyFont="1" applyBorder="1" applyAlignment="1">
      <alignment vertical="center"/>
    </xf>
    <xf numFmtId="177" fontId="6" fillId="0" borderId="16" xfId="1" applyNumberFormat="1" applyFont="1" applyBorder="1" applyAlignment="1">
      <alignment horizontal="right" vertical="center"/>
    </xf>
    <xf numFmtId="0" fontId="6" fillId="0" borderId="25" xfId="2" applyFont="1" applyBorder="1" applyAlignment="1" applyProtection="1">
      <alignment horizontal="distributed" vertical="center"/>
      <protection locked="0"/>
    </xf>
    <xf numFmtId="177" fontId="6" fillId="0" borderId="26" xfId="1" applyNumberFormat="1" applyFont="1" applyBorder="1" applyAlignment="1">
      <alignment horizontal="right" vertical="center"/>
    </xf>
    <xf numFmtId="177" fontId="6" fillId="0" borderId="15" xfId="1" applyNumberFormat="1" applyFont="1" applyBorder="1" applyAlignment="1">
      <alignment horizontal="right" vertical="center"/>
    </xf>
    <xf numFmtId="0" fontId="6" fillId="0" borderId="13" xfId="2" applyFont="1" applyFill="1" applyBorder="1"/>
    <xf numFmtId="0" fontId="6" fillId="0" borderId="13" xfId="2" applyFont="1" applyBorder="1" applyAlignment="1" applyProtection="1">
      <alignment horizontal="distributed" vertical="center" justifyLastLine="1"/>
      <protection locked="0"/>
    </xf>
    <xf numFmtId="0" fontId="7" fillId="0" borderId="0" xfId="2" applyFont="1" applyFill="1" applyBorder="1"/>
    <xf numFmtId="0" fontId="6" fillId="0" borderId="8" xfId="2" applyFont="1" applyFill="1" applyBorder="1"/>
    <xf numFmtId="0" fontId="9" fillId="0" borderId="7" xfId="2" applyFont="1" applyBorder="1" applyAlignment="1" applyProtection="1">
      <alignment horizontal="distributed" vertical="center" justifyLastLine="1"/>
      <protection locked="0"/>
    </xf>
    <xf numFmtId="0" fontId="7" fillId="0" borderId="0" xfId="2" applyFont="1" applyBorder="1" applyAlignment="1">
      <alignment horizontal="distributed" vertical="center"/>
    </xf>
    <xf numFmtId="0" fontId="6" fillId="0" borderId="25" xfId="2" applyFont="1" applyBorder="1" applyAlignment="1">
      <alignment horizontal="distributed" vertical="center"/>
    </xf>
    <xf numFmtId="0" fontId="6" fillId="0" borderId="13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horizontal="distributed" vertical="center"/>
      <protection locked="0"/>
    </xf>
    <xf numFmtId="0" fontId="7" fillId="0" borderId="0" xfId="2" applyFont="1" applyBorder="1" applyAlignment="1" applyProtection="1">
      <alignment vertical="center"/>
      <protection locked="0"/>
    </xf>
    <xf numFmtId="0" fontId="6" fillId="0" borderId="21" xfId="2" applyFont="1" applyBorder="1" applyAlignment="1" applyProtection="1">
      <alignment vertical="center"/>
      <protection locked="0"/>
    </xf>
    <xf numFmtId="0" fontId="6" fillId="0" borderId="6" xfId="2" applyFont="1" applyBorder="1" applyAlignment="1">
      <alignment horizontal="distributed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distributed" vertical="center"/>
    </xf>
    <xf numFmtId="179" fontId="7" fillId="0" borderId="0" xfId="4" applyNumberFormat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38" fontId="7" fillId="0" borderId="0" xfId="5" applyFont="1" applyBorder="1" applyAlignment="1"/>
    <xf numFmtId="0" fontId="7" fillId="0" borderId="0" xfId="2" applyFont="1" applyBorder="1" applyAlignment="1">
      <alignment vertical="center"/>
    </xf>
    <xf numFmtId="0" fontId="1" fillId="0" borderId="0" xfId="0" applyFont="1"/>
    <xf numFmtId="177" fontId="9" fillId="0" borderId="23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 shrinkToFit="1"/>
    </xf>
    <xf numFmtId="38" fontId="6" fillId="0" borderId="32" xfId="1" applyFont="1" applyBorder="1" applyAlignment="1">
      <alignment horizontal="right" vertical="center" shrinkToFit="1"/>
    </xf>
    <xf numFmtId="38" fontId="6" fillId="0" borderId="33" xfId="1" applyFont="1" applyBorder="1" applyAlignment="1">
      <alignment horizontal="right" vertical="center" shrinkToFit="1"/>
    </xf>
    <xf numFmtId="38" fontId="6" fillId="0" borderId="34" xfId="1" applyFont="1" applyBorder="1" applyAlignment="1">
      <alignment horizontal="right" vertical="center" shrinkToFit="1"/>
    </xf>
    <xf numFmtId="178" fontId="7" fillId="0" borderId="0" xfId="0" applyNumberFormat="1" applyFont="1" applyBorder="1"/>
    <xf numFmtId="38" fontId="7" fillId="0" borderId="0" xfId="0" applyNumberFormat="1" applyFont="1" applyBorder="1"/>
    <xf numFmtId="0" fontId="6" fillId="0" borderId="0" xfId="4" applyFont="1"/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0" fontId="11" fillId="0" borderId="0" xfId="0" applyFont="1" applyBorder="1"/>
    <xf numFmtId="177" fontId="6" fillId="0" borderId="10" xfId="5" applyNumberFormat="1" applyFont="1" applyBorder="1" applyAlignment="1">
      <alignment horizontal="right" vertical="center"/>
    </xf>
    <xf numFmtId="177" fontId="6" fillId="0" borderId="15" xfId="5" applyNumberFormat="1" applyFont="1" applyBorder="1" applyAlignment="1">
      <alignment horizontal="right" vertical="center"/>
    </xf>
    <xf numFmtId="177" fontId="6" fillId="0" borderId="16" xfId="5" applyNumberFormat="1" applyFont="1" applyBorder="1" applyAlignment="1">
      <alignment horizontal="right" vertical="center"/>
    </xf>
    <xf numFmtId="177" fontId="6" fillId="0" borderId="22" xfId="5" applyNumberFormat="1" applyFont="1" applyBorder="1" applyAlignment="1">
      <alignment horizontal="right" vertical="center"/>
    </xf>
    <xf numFmtId="177" fontId="6" fillId="0" borderId="23" xfId="5" applyNumberFormat="1" applyFont="1" applyBorder="1" applyAlignment="1">
      <alignment horizontal="right" vertical="center"/>
    </xf>
    <xf numFmtId="38" fontId="6" fillId="0" borderId="24" xfId="5" applyFont="1" applyBorder="1" applyAlignment="1">
      <alignment horizontal="right" vertical="center"/>
    </xf>
    <xf numFmtId="177" fontId="6" fillId="0" borderId="24" xfId="5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177" fontId="6" fillId="0" borderId="35" xfId="5" applyNumberFormat="1" applyFont="1" applyBorder="1" applyAlignment="1">
      <alignment horizontal="right" vertical="center"/>
    </xf>
    <xf numFmtId="177" fontId="6" fillId="0" borderId="20" xfId="5" applyNumberFormat="1" applyFont="1" applyBorder="1" applyAlignment="1">
      <alignment horizontal="right" vertical="center"/>
    </xf>
    <xf numFmtId="177" fontId="6" fillId="0" borderId="11" xfId="5" applyNumberFormat="1" applyFont="1" applyBorder="1" applyAlignment="1">
      <alignment horizontal="right" vertical="center"/>
    </xf>
    <xf numFmtId="177" fontId="6" fillId="0" borderId="28" xfId="5" applyNumberFormat="1" applyFont="1" applyBorder="1" applyAlignment="1">
      <alignment horizontal="right" vertical="center"/>
    </xf>
    <xf numFmtId="177" fontId="6" fillId="0" borderId="22" xfId="5" applyNumberFormat="1" applyFont="1" applyFill="1" applyBorder="1" applyAlignment="1">
      <alignment horizontal="right" vertical="center"/>
    </xf>
    <xf numFmtId="0" fontId="6" fillId="0" borderId="4" xfId="2" applyFont="1" applyBorder="1" applyAlignment="1" applyProtection="1">
      <alignment horizontal="distributed" vertical="center"/>
      <protection locked="0"/>
    </xf>
    <xf numFmtId="0" fontId="6" fillId="0" borderId="6" xfId="2" applyFont="1" applyBorder="1"/>
    <xf numFmtId="0" fontId="7" fillId="0" borderId="0" xfId="2" applyFont="1" applyBorder="1" applyAlignment="1" applyProtection="1">
      <alignment horizontal="distributed" vertical="center"/>
      <protection locked="0"/>
    </xf>
    <xf numFmtId="0" fontId="7" fillId="0" borderId="0" xfId="2" applyFont="1" applyBorder="1" applyAlignment="1">
      <alignment vertical="center"/>
    </xf>
    <xf numFmtId="0" fontId="6" fillId="0" borderId="4" xfId="2" applyFont="1" applyBorder="1" applyAlignment="1" applyProtection="1">
      <alignment horizontal="distributed" vertical="center" shrinkToFit="1"/>
      <protection locked="0"/>
    </xf>
    <xf numFmtId="177" fontId="6" fillId="0" borderId="26" xfId="1" applyNumberFormat="1" applyFont="1" applyBorder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8" fontId="7" fillId="0" borderId="0" xfId="1" applyNumberFormat="1" applyFont="1" applyBorder="1" applyAlignment="1">
      <alignment horizontal="right" vertical="center" wrapText="1"/>
    </xf>
    <xf numFmtId="0" fontId="7" fillId="0" borderId="0" xfId="2" applyFont="1" applyBorder="1" applyAlignment="1" applyProtection="1">
      <alignment horizontal="distributed" vertical="center" shrinkToFit="1"/>
      <protection locked="0"/>
    </xf>
    <xf numFmtId="38" fontId="6" fillId="0" borderId="2" xfId="1" applyFont="1" applyBorder="1" applyAlignment="1">
      <alignment horizontal="distributed" vertical="center" justifyLastLine="1"/>
    </xf>
    <xf numFmtId="38" fontId="6" fillId="0" borderId="3" xfId="1" applyFont="1" applyBorder="1" applyAlignment="1">
      <alignment horizontal="distributed" vertical="center" justifyLastLine="1"/>
    </xf>
    <xf numFmtId="38" fontId="6" fillId="0" borderId="8" xfId="1" applyFont="1" applyBorder="1" applyAlignment="1">
      <alignment horizontal="distributed" vertical="center" justifyLastLine="1"/>
    </xf>
    <xf numFmtId="38" fontId="6" fillId="0" borderId="9" xfId="1" applyFont="1" applyBorder="1" applyAlignment="1">
      <alignment horizontal="distributed" vertical="center" justifyLastLine="1"/>
    </xf>
    <xf numFmtId="38" fontId="6" fillId="0" borderId="17" xfId="1" applyFont="1" applyBorder="1" applyAlignment="1">
      <alignment horizontal="distributed" vertical="center" justifyLastLine="1"/>
    </xf>
    <xf numFmtId="38" fontId="6" fillId="0" borderId="12" xfId="1" applyFont="1" applyBorder="1" applyAlignment="1">
      <alignment horizontal="distributed" vertical="center" justifyLastLine="1"/>
    </xf>
    <xf numFmtId="38" fontId="6" fillId="0" borderId="4" xfId="1" applyFont="1" applyBorder="1" applyAlignment="1">
      <alignment horizontal="center" vertical="center" justifyLastLine="1"/>
    </xf>
    <xf numFmtId="38" fontId="8" fillId="0" borderId="5" xfId="1" applyFont="1" applyBorder="1" applyAlignment="1">
      <alignment horizontal="center" vertical="center" justifyLastLine="1"/>
    </xf>
    <xf numFmtId="38" fontId="8" fillId="0" borderId="6" xfId="1" applyFont="1" applyBorder="1" applyAlignment="1">
      <alignment horizontal="center" vertical="center" justifyLastLine="1"/>
    </xf>
    <xf numFmtId="176" fontId="9" fillId="0" borderId="7" xfId="1" applyNumberFormat="1" applyFont="1" applyFill="1" applyBorder="1" applyAlignment="1">
      <alignment horizontal="center" vertical="top" textRotation="255" wrapText="1"/>
    </xf>
    <xf numFmtId="176" fontId="9" fillId="0" borderId="13" xfId="1" applyNumberFormat="1" applyFont="1" applyFill="1" applyBorder="1" applyAlignment="1">
      <alignment horizontal="center" vertical="top" textRotation="255" wrapText="1"/>
    </xf>
    <xf numFmtId="38" fontId="6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 shrinkToFit="1"/>
    </xf>
    <xf numFmtId="38" fontId="8" fillId="0" borderId="6" xfId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right" vertical="center"/>
    </xf>
    <xf numFmtId="0" fontId="6" fillId="0" borderId="2" xfId="2" applyFont="1" applyBorder="1" applyAlignment="1" applyProtection="1">
      <alignment horizontal="distributed" vertical="center"/>
      <protection locked="0"/>
    </xf>
    <xf numFmtId="0" fontId="6" fillId="0" borderId="3" xfId="2" applyFont="1" applyBorder="1"/>
    <xf numFmtId="177" fontId="6" fillId="0" borderId="10" xfId="1" applyNumberFormat="1" applyFont="1" applyBorder="1" applyAlignment="1">
      <alignment horizontal="right" vertical="center"/>
    </xf>
    <xf numFmtId="177" fontId="6" fillId="0" borderId="15" xfId="1" applyNumberFormat="1" applyFont="1" applyBorder="1" applyAlignment="1">
      <alignment horizontal="right" vertical="center"/>
    </xf>
    <xf numFmtId="177" fontId="6" fillId="0" borderId="27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177" fontId="6" fillId="0" borderId="28" xfId="1" applyNumberFormat="1" applyFont="1" applyBorder="1" applyAlignment="1">
      <alignment horizontal="right" vertical="center"/>
    </xf>
    <xf numFmtId="0" fontId="6" fillId="0" borderId="4" xfId="2" applyFont="1" applyBorder="1" applyAlignment="1" applyProtection="1">
      <alignment horizontal="distributed" vertical="center" wrapText="1" shrinkToFit="1"/>
      <protection locked="0"/>
    </xf>
    <xf numFmtId="0" fontId="6" fillId="0" borderId="6" xfId="2" applyFont="1" applyBorder="1" applyAlignment="1" applyProtection="1">
      <alignment horizontal="distributed" vertical="center" shrinkToFit="1"/>
      <protection locked="0"/>
    </xf>
    <xf numFmtId="0" fontId="6" fillId="0" borderId="6" xfId="2" applyFont="1" applyBorder="1" applyAlignment="1">
      <alignment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177" fontId="6" fillId="0" borderId="14" xfId="1" applyNumberFormat="1" applyFont="1" applyFill="1" applyBorder="1" applyAlignment="1">
      <alignment horizontal="right"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38" fontId="6" fillId="0" borderId="27" xfId="1" applyFont="1" applyFill="1" applyBorder="1" applyAlignment="1">
      <alignment horizontal="right" vertical="center" shrinkToFit="1"/>
    </xf>
    <xf numFmtId="38" fontId="6" fillId="0" borderId="16" xfId="1" applyFont="1" applyFill="1" applyBorder="1" applyAlignment="1">
      <alignment horizontal="right" vertical="center" shrinkToFit="1"/>
    </xf>
    <xf numFmtId="38" fontId="6" fillId="0" borderId="28" xfId="1" applyFont="1" applyFill="1" applyBorder="1" applyAlignment="1">
      <alignment horizontal="right" vertical="center" shrinkToFit="1"/>
    </xf>
    <xf numFmtId="177" fontId="6" fillId="0" borderId="26" xfId="1" applyNumberFormat="1" applyFont="1" applyBorder="1" applyAlignment="1">
      <alignment horizontal="right" vertical="center" wrapText="1"/>
    </xf>
    <xf numFmtId="177" fontId="6" fillId="0" borderId="10" xfId="1" applyNumberFormat="1" applyFont="1" applyBorder="1" applyAlignment="1">
      <alignment horizontal="right" vertical="center" wrapText="1"/>
    </xf>
    <xf numFmtId="177" fontId="6" fillId="0" borderId="20" xfId="1" applyNumberFormat="1" applyFont="1" applyBorder="1" applyAlignment="1">
      <alignment horizontal="right" vertical="center" wrapText="1"/>
    </xf>
    <xf numFmtId="178" fontId="7" fillId="0" borderId="0" xfId="1" applyNumberFormat="1" applyFont="1" applyBorder="1" applyAlignment="1">
      <alignment horizontal="center" vertical="center" wrapText="1"/>
    </xf>
    <xf numFmtId="0" fontId="6" fillId="0" borderId="3" xfId="2" applyFont="1" applyBorder="1" applyAlignment="1" applyProtection="1">
      <alignment horizontal="distributed" vertical="center"/>
      <protection locked="0"/>
    </xf>
    <xf numFmtId="177" fontId="6" fillId="0" borderId="26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14" xfId="1" applyNumberFormat="1" applyFont="1" applyBorder="1" applyAlignment="1">
      <alignment horizontal="center" vertical="center"/>
    </xf>
    <xf numFmtId="177" fontId="6" fillId="0" borderId="15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27" xfId="1" applyNumberFormat="1" applyFont="1" applyBorder="1" applyAlignment="1">
      <alignment horizontal="center" vertical="center"/>
    </xf>
    <xf numFmtId="177" fontId="6" fillId="0" borderId="16" xfId="1" applyNumberFormat="1" applyFont="1" applyBorder="1" applyAlignment="1">
      <alignment horizontal="center" vertical="center"/>
    </xf>
    <xf numFmtId="177" fontId="6" fillId="0" borderId="28" xfId="1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0" fontId="6" fillId="0" borderId="7" xfId="2" applyFont="1" applyBorder="1" applyAlignment="1" applyProtection="1">
      <alignment horizontal="center" vertical="center" textRotation="255"/>
      <protection locked="0"/>
    </xf>
    <xf numFmtId="0" fontId="6" fillId="0" borderId="13" xfId="2" applyFont="1" applyBorder="1" applyAlignment="1" applyProtection="1">
      <alignment horizontal="center" vertical="center" textRotation="255"/>
      <protection locked="0"/>
    </xf>
    <xf numFmtId="0" fontId="6" fillId="0" borderId="21" xfId="2" applyFont="1" applyBorder="1" applyAlignment="1" applyProtection="1">
      <alignment horizontal="center" vertical="center" textRotation="255"/>
      <protection locked="0"/>
    </xf>
    <xf numFmtId="0" fontId="6" fillId="0" borderId="2" xfId="2" applyFont="1" applyBorder="1" applyAlignment="1" applyProtection="1">
      <alignment horizontal="distributed" vertical="center" shrinkToFit="1"/>
      <protection locked="0"/>
    </xf>
    <xf numFmtId="0" fontId="7" fillId="0" borderId="0" xfId="2" applyFont="1" applyBorder="1"/>
    <xf numFmtId="0" fontId="6" fillId="0" borderId="3" xfId="2" applyFont="1" applyBorder="1" applyAlignment="1" applyProtection="1">
      <alignment horizontal="distributed" vertical="center" shrinkToFit="1"/>
      <protection locked="0"/>
    </xf>
    <xf numFmtId="0" fontId="6" fillId="0" borderId="6" xfId="2" applyFont="1" applyBorder="1" applyAlignment="1" applyProtection="1">
      <alignment horizontal="distributed" vertical="center"/>
      <protection locked="0"/>
    </xf>
    <xf numFmtId="38" fontId="6" fillId="0" borderId="27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21" xfId="0" applyNumberFormat="1" applyFont="1" applyBorder="1" applyAlignment="1">
      <alignment horizontal="right" vertical="center"/>
    </xf>
    <xf numFmtId="0" fontId="6" fillId="0" borderId="2" xfId="2" applyFont="1" applyFill="1" applyBorder="1" applyAlignment="1">
      <alignment horizontal="distributed" vertical="center"/>
    </xf>
    <xf numFmtId="0" fontId="6" fillId="0" borderId="6" xfId="2" applyFont="1" applyFill="1" applyBorder="1" applyAlignment="1">
      <alignment horizontal="distributed" vertical="center"/>
    </xf>
    <xf numFmtId="0" fontId="6" fillId="0" borderId="4" xfId="2" applyFont="1" applyFill="1" applyBorder="1" applyAlignment="1">
      <alignment horizontal="distributed" vertical="center" shrinkToFit="1"/>
    </xf>
    <xf numFmtId="0" fontId="6" fillId="0" borderId="6" xfId="2" applyFont="1" applyFill="1" applyBorder="1" applyAlignment="1">
      <alignment horizontal="distributed" vertical="center" shrinkToFit="1"/>
    </xf>
    <xf numFmtId="0" fontId="6" fillId="0" borderId="4" xfId="2" applyFont="1" applyFill="1" applyBorder="1" applyAlignment="1" applyProtection="1">
      <alignment horizontal="distributed" vertical="center" shrinkToFit="1"/>
      <protection locked="0"/>
    </xf>
    <xf numFmtId="0" fontId="6" fillId="0" borderId="6" xfId="2" applyFont="1" applyFill="1" applyBorder="1" applyAlignment="1" applyProtection="1">
      <alignment horizontal="distributed" vertical="center" shrinkToFit="1"/>
      <protection locked="0"/>
    </xf>
    <xf numFmtId="0" fontId="6" fillId="0" borderId="4" xfId="2" applyFont="1" applyFill="1" applyBorder="1" applyAlignment="1">
      <alignment horizontal="distributed" vertical="center" wrapText="1" shrinkToFit="1"/>
    </xf>
    <xf numFmtId="38" fontId="7" fillId="0" borderId="0" xfId="1" applyFont="1" applyBorder="1" applyAlignment="1">
      <alignment horizontal="right"/>
    </xf>
    <xf numFmtId="0" fontId="6" fillId="0" borderId="3" xfId="2" applyFont="1" applyFill="1" applyBorder="1" applyAlignment="1">
      <alignment horizontal="distributed" vertical="center"/>
    </xf>
    <xf numFmtId="0" fontId="7" fillId="0" borderId="0" xfId="2" applyFont="1" applyFill="1" applyBorder="1" applyAlignment="1" applyProtection="1">
      <alignment horizontal="distributed" vertical="center" shrinkToFit="1"/>
      <protection locked="0"/>
    </xf>
    <xf numFmtId="0" fontId="7" fillId="0" borderId="0" xfId="2" applyFont="1" applyFill="1" applyBorder="1" applyAlignment="1">
      <alignment vertical="center"/>
    </xf>
    <xf numFmtId="0" fontId="6" fillId="0" borderId="5" xfId="2" applyFont="1" applyFill="1" applyBorder="1" applyAlignment="1">
      <alignment horizontal="distributed" vertical="center" shrinkToFit="1"/>
    </xf>
    <xf numFmtId="0" fontId="6" fillId="0" borderId="25" xfId="2" applyFont="1" applyFill="1" applyBorder="1" applyAlignment="1">
      <alignment horizontal="distributed" vertical="center"/>
    </xf>
    <xf numFmtId="0" fontId="6" fillId="0" borderId="17" xfId="2" applyFont="1" applyFill="1" applyBorder="1" applyAlignment="1">
      <alignment horizontal="distributed" vertical="center" shrinkToFit="1"/>
    </xf>
    <xf numFmtId="0" fontId="6" fillId="0" borderId="12" xfId="2" applyFont="1" applyFill="1" applyBorder="1" applyAlignment="1">
      <alignment horizontal="distributed" vertical="center" shrinkToFit="1"/>
    </xf>
    <xf numFmtId="0" fontId="6" fillId="0" borderId="4" xfId="2" applyFont="1" applyFill="1" applyBorder="1" applyAlignment="1">
      <alignment horizontal="distributed" vertical="center"/>
    </xf>
    <xf numFmtId="0" fontId="7" fillId="0" borderId="0" xfId="2" applyFont="1" applyFill="1" applyBorder="1" applyAlignment="1" applyProtection="1">
      <alignment horizontal="distributed" vertical="center"/>
      <protection locked="0"/>
    </xf>
    <xf numFmtId="0" fontId="6" fillId="0" borderId="7" xfId="2" applyFont="1" applyFill="1" applyBorder="1" applyAlignment="1">
      <alignment horizontal="distributed" vertical="center"/>
    </xf>
    <xf numFmtId="0" fontId="6" fillId="0" borderId="29" xfId="4" applyFont="1" applyBorder="1" applyAlignment="1">
      <alignment horizontal="distributed" vertical="center"/>
    </xf>
    <xf numFmtId="0" fontId="6" fillId="0" borderId="30" xfId="4" applyFont="1" applyBorder="1" applyAlignment="1">
      <alignment horizontal="distributed" vertical="center"/>
    </xf>
    <xf numFmtId="0" fontId="6" fillId="0" borderId="21" xfId="2" applyFont="1" applyBorder="1" applyAlignment="1" applyProtection="1">
      <alignment horizontal="distributed" vertical="center" wrapText="1"/>
      <protection locked="0"/>
    </xf>
    <xf numFmtId="177" fontId="6" fillId="0" borderId="22" xfId="1" applyNumberFormat="1" applyFont="1" applyBorder="1" applyAlignment="1">
      <alignment vertical="center"/>
    </xf>
    <xf numFmtId="177" fontId="6" fillId="0" borderId="24" xfId="1" applyNumberFormat="1" applyFont="1" applyBorder="1" applyAlignment="1">
      <alignment vertical="center"/>
    </xf>
    <xf numFmtId="176" fontId="6" fillId="0" borderId="25" xfId="0" applyNumberFormat="1" applyFont="1" applyBorder="1" applyAlignment="1">
      <alignment vertical="center"/>
    </xf>
  </cellXfs>
  <cellStyles count="6">
    <cellStyle name="桁区切り" xfId="1" builtinId="6"/>
    <cellStyle name="桁区切り 3" xfId="5"/>
    <cellStyle name="桁区切り 4" xfId="3"/>
    <cellStyle name="標準" xfId="0" builtinId="0"/>
    <cellStyle name="標準_3図書館一覧2005" xfId="2"/>
    <cellStyle name="標準_TES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tabSelected="1" topLeftCell="A113" zoomScaleNormal="100" workbookViewId="0">
      <selection activeCell="N123" sqref="N123"/>
    </sheetView>
  </sheetViews>
  <sheetFormatPr defaultRowHeight="13.5" x14ac:dyDescent="0.15"/>
  <cols>
    <col min="1" max="1" width="4.375" customWidth="1"/>
    <col min="2" max="2" width="9.875" customWidth="1"/>
    <col min="3" max="3" width="9.25" customWidth="1"/>
    <col min="4" max="4" width="8.375" customWidth="1"/>
    <col min="5" max="5" width="8.25" customWidth="1"/>
    <col min="6" max="6" width="7.25" customWidth="1"/>
    <col min="7" max="9" width="5.75" customWidth="1"/>
    <col min="10" max="10" width="6" customWidth="1"/>
    <col min="11" max="11" width="6.625" customWidth="1"/>
    <col min="12" max="12" width="6.75" customWidth="1"/>
    <col min="13" max="13" width="4.875" customWidth="1"/>
    <col min="15" max="18" width="9" style="105"/>
  </cols>
  <sheetData>
    <row r="1" spans="1:18" ht="17.2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6"/>
      <c r="P1" s="6"/>
      <c r="Q1" s="6"/>
      <c r="R1" s="6"/>
    </row>
    <row r="2" spans="1:18" x14ac:dyDescent="0.15">
      <c r="A2" s="7"/>
      <c r="B2" s="8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  <c r="O2" s="6"/>
      <c r="P2" s="6"/>
      <c r="Q2" s="6"/>
      <c r="R2" s="6"/>
    </row>
    <row r="3" spans="1:18" x14ac:dyDescent="0.15">
      <c r="A3" s="134" t="s">
        <v>1</v>
      </c>
      <c r="B3" s="135"/>
      <c r="C3" s="140" t="s">
        <v>2</v>
      </c>
      <c r="D3" s="141"/>
      <c r="E3" s="142"/>
      <c r="F3" s="140" t="s">
        <v>3</v>
      </c>
      <c r="G3" s="141"/>
      <c r="H3" s="141"/>
      <c r="I3" s="141"/>
      <c r="J3" s="142"/>
      <c r="K3" s="140" t="s">
        <v>4</v>
      </c>
      <c r="L3" s="142"/>
      <c r="M3" s="143" t="s">
        <v>5</v>
      </c>
      <c r="N3" s="5"/>
      <c r="O3" s="6"/>
      <c r="P3" s="6"/>
      <c r="Q3" s="6"/>
      <c r="R3" s="6"/>
    </row>
    <row r="4" spans="1:18" x14ac:dyDescent="0.15">
      <c r="A4" s="136"/>
      <c r="B4" s="137"/>
      <c r="C4" s="145" t="s">
        <v>6</v>
      </c>
      <c r="D4" s="146" t="s">
        <v>7</v>
      </c>
      <c r="E4" s="148" t="s">
        <v>8</v>
      </c>
      <c r="F4" s="150" t="s">
        <v>9</v>
      </c>
      <c r="G4" s="151"/>
      <c r="H4" s="151"/>
      <c r="I4" s="151"/>
      <c r="J4" s="152"/>
      <c r="K4" s="153" t="s">
        <v>10</v>
      </c>
      <c r="L4" s="154"/>
      <c r="M4" s="144"/>
      <c r="N4" s="5"/>
      <c r="O4" s="6"/>
      <c r="P4" s="6"/>
      <c r="Q4" s="6"/>
      <c r="R4" s="6"/>
    </row>
    <row r="5" spans="1:18" ht="22.5" x14ac:dyDescent="0.15">
      <c r="A5" s="136"/>
      <c r="B5" s="137"/>
      <c r="C5" s="145"/>
      <c r="D5" s="147"/>
      <c r="E5" s="149"/>
      <c r="F5" s="9" t="s">
        <v>11</v>
      </c>
      <c r="G5" s="10" t="s">
        <v>12</v>
      </c>
      <c r="H5" s="10" t="s">
        <v>13</v>
      </c>
      <c r="I5" s="11" t="s">
        <v>14</v>
      </c>
      <c r="J5" s="12" t="s">
        <v>15</v>
      </c>
      <c r="K5" s="9" t="s">
        <v>11</v>
      </c>
      <c r="L5" s="13" t="s">
        <v>16</v>
      </c>
      <c r="M5" s="144"/>
      <c r="N5" s="5"/>
      <c r="O5" s="6"/>
      <c r="P5" s="6"/>
      <c r="Q5" s="6"/>
      <c r="R5" s="6"/>
    </row>
    <row r="6" spans="1:18" x14ac:dyDescent="0.15">
      <c r="A6" s="138"/>
      <c r="B6" s="139"/>
      <c r="C6" s="14" t="s">
        <v>17</v>
      </c>
      <c r="D6" s="15" t="s">
        <v>17</v>
      </c>
      <c r="E6" s="16" t="s">
        <v>17</v>
      </c>
      <c r="F6" s="14" t="s">
        <v>17</v>
      </c>
      <c r="G6" s="17" t="s">
        <v>17</v>
      </c>
      <c r="H6" s="15" t="s">
        <v>17</v>
      </c>
      <c r="I6" s="16" t="s">
        <v>17</v>
      </c>
      <c r="J6" s="16" t="s">
        <v>17</v>
      </c>
      <c r="K6" s="18" t="s">
        <v>17</v>
      </c>
      <c r="L6" s="16" t="s">
        <v>17</v>
      </c>
      <c r="M6" s="19" t="s">
        <v>18</v>
      </c>
      <c r="N6" s="5"/>
      <c r="O6" s="6"/>
      <c r="P6" s="6"/>
      <c r="Q6" s="6"/>
      <c r="R6" s="6"/>
    </row>
    <row r="7" spans="1:18" ht="22.5" customHeight="1" x14ac:dyDescent="0.15">
      <c r="A7" s="121" t="s">
        <v>19</v>
      </c>
      <c r="B7" s="122"/>
      <c r="C7" s="20">
        <v>187237779</v>
      </c>
      <c r="D7" s="21">
        <v>914624</v>
      </c>
      <c r="E7" s="22">
        <v>159289</v>
      </c>
      <c r="F7" s="23">
        <v>38917</v>
      </c>
      <c r="G7" s="21">
        <v>3758</v>
      </c>
      <c r="H7" s="21"/>
      <c r="I7" s="21"/>
      <c r="J7" s="24">
        <f>SUM(F7:I7)</f>
        <v>42675</v>
      </c>
      <c r="K7" s="23">
        <v>23788</v>
      </c>
      <c r="L7" s="22">
        <v>3878</v>
      </c>
      <c r="M7" s="25">
        <f>(O7*1000)/R7</f>
        <v>18.77174509169296</v>
      </c>
      <c r="N7" s="5"/>
      <c r="O7" s="26">
        <f>F7</f>
        <v>38917</v>
      </c>
      <c r="P7" s="123" t="s">
        <v>20</v>
      </c>
      <c r="Q7" s="124"/>
      <c r="R7" s="27">
        <v>2073169</v>
      </c>
    </row>
    <row r="8" spans="1:18" ht="22.5" customHeight="1" x14ac:dyDescent="0.15">
      <c r="A8" s="125" t="s">
        <v>21</v>
      </c>
      <c r="B8" s="122"/>
      <c r="C8" s="126">
        <v>12649818</v>
      </c>
      <c r="D8" s="128">
        <v>4240984</v>
      </c>
      <c r="E8" s="22">
        <v>285107</v>
      </c>
      <c r="F8" s="23">
        <v>32960</v>
      </c>
      <c r="G8" s="21">
        <v>1789</v>
      </c>
      <c r="H8" s="21">
        <v>1080</v>
      </c>
      <c r="I8" s="21">
        <v>505</v>
      </c>
      <c r="J8" s="28">
        <f>SUM(F8:I8)</f>
        <v>36334</v>
      </c>
      <c r="K8" s="23">
        <v>32959</v>
      </c>
      <c r="L8" s="22">
        <v>1737</v>
      </c>
      <c r="M8" s="130">
        <f>(O8*1000)/R8</f>
        <v>162.21637575288131</v>
      </c>
      <c r="N8" s="5"/>
      <c r="O8" s="132">
        <f>F8+F9</f>
        <v>60733</v>
      </c>
      <c r="P8" s="133" t="s">
        <v>22</v>
      </c>
      <c r="Q8" s="124"/>
      <c r="R8" s="155">
        <v>374395</v>
      </c>
    </row>
    <row r="9" spans="1:18" ht="22.5" customHeight="1" x14ac:dyDescent="0.15">
      <c r="A9" s="125" t="s">
        <v>23</v>
      </c>
      <c r="B9" s="122"/>
      <c r="C9" s="127"/>
      <c r="D9" s="129"/>
      <c r="E9" s="22">
        <v>98934</v>
      </c>
      <c r="F9" s="23">
        <v>27773</v>
      </c>
      <c r="G9" s="21">
        <v>1295</v>
      </c>
      <c r="H9" s="21">
        <v>0</v>
      </c>
      <c r="I9" s="21">
        <v>314</v>
      </c>
      <c r="J9" s="28">
        <f>SUM(F9:I9)</f>
        <v>29382</v>
      </c>
      <c r="K9" s="23">
        <v>27542</v>
      </c>
      <c r="L9" s="22">
        <v>1275</v>
      </c>
      <c r="M9" s="131"/>
      <c r="N9" s="5"/>
      <c r="O9" s="132"/>
      <c r="P9" s="133" t="s">
        <v>24</v>
      </c>
      <c r="Q9" s="124"/>
      <c r="R9" s="155"/>
    </row>
    <row r="10" spans="1:18" ht="22.5" customHeight="1" x14ac:dyDescent="0.15">
      <c r="A10" s="156" t="s">
        <v>25</v>
      </c>
      <c r="B10" s="157"/>
      <c r="C10" s="126">
        <v>8239180</v>
      </c>
      <c r="D10" s="128">
        <v>3034560</v>
      </c>
      <c r="E10" s="160">
        <v>221250</v>
      </c>
      <c r="F10" s="126">
        <v>84030</v>
      </c>
      <c r="G10" s="128">
        <v>6000</v>
      </c>
      <c r="H10" s="128">
        <v>3240</v>
      </c>
      <c r="I10" s="169"/>
      <c r="J10" s="172">
        <f>SUM(F10:I10)</f>
        <v>93270</v>
      </c>
      <c r="K10" s="175">
        <v>84290</v>
      </c>
      <c r="L10" s="160">
        <v>6096</v>
      </c>
      <c r="M10" s="166">
        <f>(O10*1000)/R10</f>
        <v>347.5487945603216</v>
      </c>
      <c r="N10" s="5"/>
      <c r="O10" s="178">
        <f>F10</f>
        <v>84030</v>
      </c>
      <c r="P10" s="123" t="s">
        <v>26</v>
      </c>
      <c r="Q10" s="124"/>
      <c r="R10" s="155">
        <v>241779</v>
      </c>
    </row>
    <row r="11" spans="1:18" ht="22.5" customHeight="1" x14ac:dyDescent="0.15">
      <c r="A11" s="29"/>
      <c r="B11" s="30" t="s">
        <v>27</v>
      </c>
      <c r="C11" s="158"/>
      <c r="D11" s="159"/>
      <c r="E11" s="161"/>
      <c r="F11" s="158"/>
      <c r="G11" s="159"/>
      <c r="H11" s="159"/>
      <c r="I11" s="170"/>
      <c r="J11" s="173"/>
      <c r="K11" s="176"/>
      <c r="L11" s="161"/>
      <c r="M11" s="167"/>
      <c r="N11" s="5"/>
      <c r="O11" s="178"/>
      <c r="P11" s="31"/>
      <c r="Q11" s="32" t="s">
        <v>28</v>
      </c>
      <c r="R11" s="155"/>
    </row>
    <row r="12" spans="1:18" ht="22.5" customHeight="1" x14ac:dyDescent="0.15">
      <c r="A12" s="29"/>
      <c r="B12" s="30" t="s">
        <v>29</v>
      </c>
      <c r="C12" s="158"/>
      <c r="D12" s="159"/>
      <c r="E12" s="161"/>
      <c r="F12" s="158"/>
      <c r="G12" s="159"/>
      <c r="H12" s="159"/>
      <c r="I12" s="170"/>
      <c r="J12" s="173"/>
      <c r="K12" s="176"/>
      <c r="L12" s="161"/>
      <c r="M12" s="167"/>
      <c r="N12" s="5"/>
      <c r="O12" s="178"/>
      <c r="P12" s="31"/>
      <c r="Q12" s="32" t="s">
        <v>30</v>
      </c>
      <c r="R12" s="155"/>
    </row>
    <row r="13" spans="1:18" ht="22.5" customHeight="1" x14ac:dyDescent="0.15">
      <c r="A13" s="29"/>
      <c r="B13" s="30" t="s">
        <v>31</v>
      </c>
      <c r="C13" s="158"/>
      <c r="D13" s="159"/>
      <c r="E13" s="161"/>
      <c r="F13" s="158"/>
      <c r="G13" s="159"/>
      <c r="H13" s="159"/>
      <c r="I13" s="170"/>
      <c r="J13" s="173"/>
      <c r="K13" s="176"/>
      <c r="L13" s="161"/>
      <c r="M13" s="167"/>
      <c r="N13" s="5"/>
      <c r="O13" s="178"/>
      <c r="P13" s="31"/>
      <c r="Q13" s="32" t="s">
        <v>32</v>
      </c>
      <c r="R13" s="155"/>
    </row>
    <row r="14" spans="1:18" ht="22.5" customHeight="1" x14ac:dyDescent="0.15">
      <c r="A14" s="29"/>
      <c r="B14" s="33" t="s">
        <v>33</v>
      </c>
      <c r="C14" s="158"/>
      <c r="D14" s="159"/>
      <c r="E14" s="161"/>
      <c r="F14" s="158"/>
      <c r="G14" s="159"/>
      <c r="H14" s="159"/>
      <c r="I14" s="170"/>
      <c r="J14" s="173"/>
      <c r="K14" s="176"/>
      <c r="L14" s="161"/>
      <c r="M14" s="167"/>
      <c r="N14" s="5"/>
      <c r="O14" s="178"/>
      <c r="P14" s="31"/>
      <c r="Q14" s="32" t="s">
        <v>34</v>
      </c>
      <c r="R14" s="155"/>
    </row>
    <row r="15" spans="1:18" ht="22.5" customHeight="1" x14ac:dyDescent="0.15">
      <c r="A15" s="34"/>
      <c r="B15" s="33" t="s">
        <v>35</v>
      </c>
      <c r="C15" s="158"/>
      <c r="D15" s="159"/>
      <c r="E15" s="161"/>
      <c r="F15" s="158"/>
      <c r="G15" s="159"/>
      <c r="H15" s="159"/>
      <c r="I15" s="170"/>
      <c r="J15" s="173"/>
      <c r="K15" s="176"/>
      <c r="L15" s="161"/>
      <c r="M15" s="167"/>
      <c r="N15" s="5"/>
      <c r="O15" s="178"/>
      <c r="P15" s="31"/>
      <c r="Q15" s="32" t="s">
        <v>36</v>
      </c>
      <c r="R15" s="155"/>
    </row>
    <row r="16" spans="1:18" ht="22.5" customHeight="1" x14ac:dyDescent="0.15">
      <c r="A16" s="34"/>
      <c r="B16" s="35" t="s">
        <v>37</v>
      </c>
      <c r="C16" s="158"/>
      <c r="D16" s="159"/>
      <c r="E16" s="161"/>
      <c r="F16" s="158"/>
      <c r="G16" s="159"/>
      <c r="H16" s="159"/>
      <c r="I16" s="170"/>
      <c r="J16" s="173"/>
      <c r="K16" s="176"/>
      <c r="L16" s="161"/>
      <c r="M16" s="167"/>
      <c r="N16" s="5"/>
      <c r="O16" s="178"/>
      <c r="P16" s="31"/>
      <c r="Q16" s="32" t="s">
        <v>38</v>
      </c>
      <c r="R16" s="155"/>
    </row>
    <row r="17" spans="1:18" ht="22.5" customHeight="1" x14ac:dyDescent="0.15">
      <c r="A17" s="34"/>
      <c r="B17" s="35" t="s">
        <v>39</v>
      </c>
      <c r="C17" s="158"/>
      <c r="D17" s="159"/>
      <c r="E17" s="161"/>
      <c r="F17" s="158"/>
      <c r="G17" s="159"/>
      <c r="H17" s="159"/>
      <c r="I17" s="170"/>
      <c r="J17" s="173"/>
      <c r="K17" s="176"/>
      <c r="L17" s="161"/>
      <c r="M17" s="167"/>
      <c r="N17" s="5"/>
      <c r="O17" s="178"/>
      <c r="P17" s="31"/>
      <c r="Q17" s="32" t="s">
        <v>40</v>
      </c>
      <c r="R17" s="155"/>
    </row>
    <row r="18" spans="1:18" ht="22.5" customHeight="1" x14ac:dyDescent="0.15">
      <c r="A18" s="34"/>
      <c r="B18" s="35" t="s">
        <v>41</v>
      </c>
      <c r="C18" s="158"/>
      <c r="D18" s="159"/>
      <c r="E18" s="161"/>
      <c r="F18" s="158"/>
      <c r="G18" s="159"/>
      <c r="H18" s="159"/>
      <c r="I18" s="170"/>
      <c r="J18" s="173"/>
      <c r="K18" s="176"/>
      <c r="L18" s="161"/>
      <c r="M18" s="167"/>
      <c r="N18" s="5"/>
      <c r="O18" s="178"/>
      <c r="P18" s="31"/>
      <c r="Q18" s="32" t="s">
        <v>42</v>
      </c>
      <c r="R18" s="155"/>
    </row>
    <row r="19" spans="1:18" ht="22.5" customHeight="1" x14ac:dyDescent="0.15">
      <c r="A19" s="29"/>
      <c r="B19" s="30" t="s">
        <v>43</v>
      </c>
      <c r="C19" s="158"/>
      <c r="D19" s="159"/>
      <c r="E19" s="161"/>
      <c r="F19" s="158"/>
      <c r="G19" s="159"/>
      <c r="H19" s="159"/>
      <c r="I19" s="170"/>
      <c r="J19" s="173"/>
      <c r="K19" s="176"/>
      <c r="L19" s="161"/>
      <c r="M19" s="167"/>
      <c r="N19" s="5"/>
      <c r="O19" s="178"/>
      <c r="P19" s="31"/>
      <c r="Q19" s="32" t="s">
        <v>44</v>
      </c>
      <c r="R19" s="155"/>
    </row>
    <row r="20" spans="1:18" ht="22.5" customHeight="1" x14ac:dyDescent="0.15">
      <c r="A20" s="36"/>
      <c r="B20" s="30" t="s">
        <v>45</v>
      </c>
      <c r="C20" s="127"/>
      <c r="D20" s="129"/>
      <c r="E20" s="162"/>
      <c r="F20" s="127"/>
      <c r="G20" s="129"/>
      <c r="H20" s="129"/>
      <c r="I20" s="171"/>
      <c r="J20" s="174"/>
      <c r="K20" s="177"/>
      <c r="L20" s="162"/>
      <c r="M20" s="168"/>
      <c r="N20" s="5"/>
      <c r="O20" s="178"/>
      <c r="P20" s="31"/>
      <c r="Q20" s="32" t="s">
        <v>44</v>
      </c>
      <c r="R20" s="155"/>
    </row>
    <row r="21" spans="1:18" ht="22.5" customHeight="1" x14ac:dyDescent="0.15">
      <c r="A21" s="125" t="s">
        <v>46</v>
      </c>
      <c r="B21" s="122"/>
      <c r="C21" s="126">
        <v>4507682</v>
      </c>
      <c r="D21" s="128">
        <v>894299</v>
      </c>
      <c r="E21" s="22">
        <v>60098</v>
      </c>
      <c r="F21" s="23">
        <v>15240</v>
      </c>
      <c r="G21" s="21">
        <v>1773</v>
      </c>
      <c r="H21" s="21">
        <v>0</v>
      </c>
      <c r="I21" s="21">
        <v>0</v>
      </c>
      <c r="J21" s="24">
        <f>SUM(F21:I21)</f>
        <v>17013</v>
      </c>
      <c r="K21" s="23">
        <v>15240</v>
      </c>
      <c r="L21" s="22">
        <v>1757</v>
      </c>
      <c r="M21" s="166">
        <f>(O21*1000)/R21</f>
        <v>190.5266878755744</v>
      </c>
      <c r="N21" s="5"/>
      <c r="O21" s="132">
        <f>SUM(F21:F24)</f>
        <v>29645</v>
      </c>
      <c r="P21" s="133" t="s">
        <v>47</v>
      </c>
      <c r="Q21" s="133"/>
      <c r="R21" s="155">
        <v>155595</v>
      </c>
    </row>
    <row r="22" spans="1:18" ht="22.5" customHeight="1" x14ac:dyDescent="0.15">
      <c r="A22" s="125" t="s">
        <v>48</v>
      </c>
      <c r="B22" s="122"/>
      <c r="C22" s="158"/>
      <c r="D22" s="159"/>
      <c r="E22" s="22">
        <v>19313</v>
      </c>
      <c r="F22" s="23">
        <v>5400</v>
      </c>
      <c r="G22" s="21">
        <v>600</v>
      </c>
      <c r="H22" s="21">
        <v>0</v>
      </c>
      <c r="I22" s="21"/>
      <c r="J22" s="24">
        <f t="shared" ref="J22:J86" si="0">SUM(F22:I22)</f>
        <v>6000</v>
      </c>
      <c r="K22" s="23">
        <v>5413</v>
      </c>
      <c r="L22" s="22">
        <v>494</v>
      </c>
      <c r="M22" s="167" t="e">
        <f>(O22*1000)/R22</f>
        <v>#DIV/0!</v>
      </c>
      <c r="N22" s="5"/>
      <c r="O22" s="132"/>
      <c r="P22" s="133" t="s">
        <v>49</v>
      </c>
      <c r="Q22" s="124"/>
      <c r="R22" s="155"/>
    </row>
    <row r="23" spans="1:18" ht="22.5" customHeight="1" x14ac:dyDescent="0.15">
      <c r="A23" s="163" t="s">
        <v>50</v>
      </c>
      <c r="B23" s="164"/>
      <c r="C23" s="158"/>
      <c r="D23" s="159"/>
      <c r="E23" s="22">
        <v>47313</v>
      </c>
      <c r="F23" s="37">
        <v>4005</v>
      </c>
      <c r="G23" s="38">
        <v>2768</v>
      </c>
      <c r="H23" s="38">
        <v>225</v>
      </c>
      <c r="I23" s="38"/>
      <c r="J23" s="24">
        <f t="shared" si="0"/>
        <v>6998</v>
      </c>
      <c r="K23" s="37">
        <v>3372</v>
      </c>
      <c r="L23" s="39">
        <v>2607</v>
      </c>
      <c r="M23" s="167" t="e">
        <f>(O23*1000)/R23</f>
        <v>#DIV/0!</v>
      </c>
      <c r="N23" s="5"/>
      <c r="O23" s="132"/>
      <c r="P23" s="133" t="s">
        <v>51</v>
      </c>
      <c r="Q23" s="124"/>
      <c r="R23" s="155"/>
    </row>
    <row r="24" spans="1:18" ht="22.5" customHeight="1" x14ac:dyDescent="0.15">
      <c r="A24" s="163" t="s">
        <v>52</v>
      </c>
      <c r="B24" s="165"/>
      <c r="C24" s="127"/>
      <c r="D24" s="129"/>
      <c r="E24" s="22">
        <v>13720</v>
      </c>
      <c r="F24" s="37">
        <v>5000</v>
      </c>
      <c r="G24" s="38">
        <v>511</v>
      </c>
      <c r="H24" s="38"/>
      <c r="I24" s="38"/>
      <c r="J24" s="24">
        <f t="shared" si="0"/>
        <v>5511</v>
      </c>
      <c r="K24" s="37">
        <v>4992</v>
      </c>
      <c r="L24" s="39">
        <v>460</v>
      </c>
      <c r="M24" s="168" t="e">
        <f>(O24*1000)/R24</f>
        <v>#DIV/0!</v>
      </c>
      <c r="N24" s="5"/>
      <c r="O24" s="132"/>
      <c r="P24" s="133" t="s">
        <v>53</v>
      </c>
      <c r="Q24" s="124"/>
      <c r="R24" s="155"/>
    </row>
    <row r="25" spans="1:18" ht="22.5" customHeight="1" x14ac:dyDescent="0.15">
      <c r="A25" s="125" t="s">
        <v>54</v>
      </c>
      <c r="B25" s="164"/>
      <c r="C25" s="23">
        <v>1418693</v>
      </c>
      <c r="D25" s="21">
        <v>274517</v>
      </c>
      <c r="E25" s="22">
        <v>57465</v>
      </c>
      <c r="F25" s="23">
        <v>8472</v>
      </c>
      <c r="G25" s="21">
        <v>916</v>
      </c>
      <c r="H25" s="21">
        <v>210</v>
      </c>
      <c r="I25" s="21"/>
      <c r="J25" s="24">
        <f t="shared" si="0"/>
        <v>9598</v>
      </c>
      <c r="K25" s="23">
        <v>7693</v>
      </c>
      <c r="L25" s="22">
        <v>989</v>
      </c>
      <c r="M25" s="25">
        <f>(O25*1000)/R25</f>
        <v>172.19162212150161</v>
      </c>
      <c r="N25" s="5"/>
      <c r="O25" s="26">
        <f>F25</f>
        <v>8472</v>
      </c>
      <c r="P25" s="133" t="s">
        <v>55</v>
      </c>
      <c r="Q25" s="124"/>
      <c r="R25" s="27">
        <v>49201</v>
      </c>
    </row>
    <row r="26" spans="1:18" ht="22.5" customHeight="1" x14ac:dyDescent="0.15">
      <c r="A26" s="156" t="s">
        <v>56</v>
      </c>
      <c r="B26" s="179"/>
      <c r="C26" s="180">
        <v>5170017</v>
      </c>
      <c r="D26" s="183">
        <v>2652295</v>
      </c>
      <c r="E26" s="186">
        <v>110749</v>
      </c>
      <c r="F26" s="23">
        <v>14275</v>
      </c>
      <c r="G26" s="21">
        <v>2450</v>
      </c>
      <c r="H26" s="21">
        <v>50</v>
      </c>
      <c r="I26" s="21">
        <v>800</v>
      </c>
      <c r="J26" s="24">
        <f t="shared" si="0"/>
        <v>17575</v>
      </c>
      <c r="K26" s="23">
        <v>14991</v>
      </c>
      <c r="L26" s="22">
        <v>2475</v>
      </c>
      <c r="M26" s="130">
        <f t="shared" ref="M26:M46" si="1">(O26*1000)/R26</f>
        <v>275.93244757483592</v>
      </c>
      <c r="N26" s="5"/>
      <c r="O26" s="132">
        <f>SUM(F26:F44)</f>
        <v>27580</v>
      </c>
      <c r="P26" s="123" t="s">
        <v>57</v>
      </c>
      <c r="Q26" s="124"/>
      <c r="R26" s="155">
        <v>99952</v>
      </c>
    </row>
    <row r="27" spans="1:18" ht="22.5" customHeight="1" x14ac:dyDescent="0.15">
      <c r="A27" s="34"/>
      <c r="B27" s="40" t="s">
        <v>58</v>
      </c>
      <c r="C27" s="181"/>
      <c r="D27" s="184"/>
      <c r="E27" s="187"/>
      <c r="F27" s="23">
        <v>360</v>
      </c>
      <c r="G27" s="21"/>
      <c r="H27" s="21"/>
      <c r="I27" s="21"/>
      <c r="J27" s="24">
        <f t="shared" si="0"/>
        <v>360</v>
      </c>
      <c r="K27" s="23">
        <v>265</v>
      </c>
      <c r="L27" s="22">
        <v>88</v>
      </c>
      <c r="M27" s="189"/>
      <c r="N27" s="5"/>
      <c r="O27" s="132"/>
      <c r="P27" s="31"/>
      <c r="Q27" s="31" t="s">
        <v>59</v>
      </c>
      <c r="R27" s="155"/>
    </row>
    <row r="28" spans="1:18" ht="22.5" customHeight="1" x14ac:dyDescent="0.15">
      <c r="A28" s="34"/>
      <c r="B28" s="40" t="s">
        <v>60</v>
      </c>
      <c r="C28" s="181"/>
      <c r="D28" s="184"/>
      <c r="E28" s="187"/>
      <c r="F28" s="23">
        <v>330</v>
      </c>
      <c r="G28" s="21"/>
      <c r="H28" s="21"/>
      <c r="I28" s="21"/>
      <c r="J28" s="24">
        <f t="shared" si="0"/>
        <v>330</v>
      </c>
      <c r="K28" s="23">
        <v>273</v>
      </c>
      <c r="L28" s="22">
        <v>55</v>
      </c>
      <c r="M28" s="189"/>
      <c r="N28" s="5"/>
      <c r="O28" s="132"/>
      <c r="P28" s="31"/>
      <c r="Q28" s="31" t="s">
        <v>61</v>
      </c>
      <c r="R28" s="155"/>
    </row>
    <row r="29" spans="1:18" ht="22.5" customHeight="1" x14ac:dyDescent="0.15">
      <c r="A29" s="34"/>
      <c r="B29" s="40" t="s">
        <v>62</v>
      </c>
      <c r="C29" s="181"/>
      <c r="D29" s="184"/>
      <c r="E29" s="187"/>
      <c r="F29" s="23">
        <v>330</v>
      </c>
      <c r="G29" s="21"/>
      <c r="H29" s="21"/>
      <c r="I29" s="21"/>
      <c r="J29" s="24">
        <f t="shared" si="0"/>
        <v>330</v>
      </c>
      <c r="K29" s="23">
        <v>260</v>
      </c>
      <c r="L29" s="22">
        <v>68</v>
      </c>
      <c r="M29" s="189"/>
      <c r="N29" s="5"/>
      <c r="O29" s="132"/>
      <c r="P29" s="31"/>
      <c r="Q29" s="31" t="s">
        <v>63</v>
      </c>
      <c r="R29" s="155"/>
    </row>
    <row r="30" spans="1:18" ht="22.5" customHeight="1" x14ac:dyDescent="0.15">
      <c r="A30" s="34"/>
      <c r="B30" s="41" t="s">
        <v>64</v>
      </c>
      <c r="C30" s="181"/>
      <c r="D30" s="184"/>
      <c r="E30" s="187"/>
      <c r="F30" s="23">
        <v>330</v>
      </c>
      <c r="G30" s="21"/>
      <c r="H30" s="21"/>
      <c r="I30" s="21"/>
      <c r="J30" s="24">
        <f t="shared" si="0"/>
        <v>330</v>
      </c>
      <c r="K30" s="23">
        <v>280</v>
      </c>
      <c r="L30" s="22">
        <v>47</v>
      </c>
      <c r="M30" s="189"/>
      <c r="N30" s="5"/>
      <c r="O30" s="132"/>
      <c r="P30" s="31"/>
      <c r="Q30" s="31" t="s">
        <v>65</v>
      </c>
      <c r="R30" s="155"/>
    </row>
    <row r="31" spans="1:18" ht="22.5" customHeight="1" x14ac:dyDescent="0.15">
      <c r="A31" s="34"/>
      <c r="B31" s="40" t="s">
        <v>66</v>
      </c>
      <c r="C31" s="181"/>
      <c r="D31" s="184"/>
      <c r="E31" s="187"/>
      <c r="F31" s="23">
        <v>565</v>
      </c>
      <c r="G31" s="21"/>
      <c r="H31" s="21"/>
      <c r="I31" s="21"/>
      <c r="J31" s="24">
        <f t="shared" si="0"/>
        <v>565</v>
      </c>
      <c r="K31" s="23">
        <v>511</v>
      </c>
      <c r="L31" s="22">
        <v>45</v>
      </c>
      <c r="M31" s="189"/>
      <c r="N31" s="5"/>
      <c r="O31" s="132"/>
      <c r="P31" s="31"/>
      <c r="Q31" s="31" t="s">
        <v>67</v>
      </c>
      <c r="R31" s="155"/>
    </row>
    <row r="32" spans="1:18" ht="22.5" customHeight="1" x14ac:dyDescent="0.15">
      <c r="A32" s="34"/>
      <c r="B32" s="42" t="s">
        <v>68</v>
      </c>
      <c r="C32" s="181"/>
      <c r="D32" s="184"/>
      <c r="E32" s="187"/>
      <c r="F32" s="23">
        <v>400</v>
      </c>
      <c r="G32" s="21"/>
      <c r="H32" s="21"/>
      <c r="I32" s="21"/>
      <c r="J32" s="24">
        <f t="shared" si="0"/>
        <v>400</v>
      </c>
      <c r="K32" s="23">
        <v>369</v>
      </c>
      <c r="L32" s="22">
        <v>31</v>
      </c>
      <c r="M32" s="189"/>
      <c r="N32" s="5"/>
      <c r="O32" s="132"/>
      <c r="P32" s="31"/>
      <c r="Q32" s="31" t="s">
        <v>69</v>
      </c>
      <c r="R32" s="155"/>
    </row>
    <row r="33" spans="1:18" ht="22.5" customHeight="1" x14ac:dyDescent="0.15">
      <c r="A33" s="34"/>
      <c r="B33" s="41" t="s">
        <v>70</v>
      </c>
      <c r="C33" s="181"/>
      <c r="D33" s="184"/>
      <c r="E33" s="187"/>
      <c r="F33" s="23">
        <v>330</v>
      </c>
      <c r="G33" s="21"/>
      <c r="H33" s="21"/>
      <c r="I33" s="21"/>
      <c r="J33" s="24">
        <f t="shared" si="0"/>
        <v>330</v>
      </c>
      <c r="K33" s="23">
        <v>290</v>
      </c>
      <c r="L33" s="22">
        <v>44</v>
      </c>
      <c r="M33" s="189"/>
      <c r="N33" s="5"/>
      <c r="O33" s="132"/>
      <c r="P33" s="31"/>
      <c r="Q33" s="31" t="s">
        <v>71</v>
      </c>
      <c r="R33" s="155"/>
    </row>
    <row r="34" spans="1:18" ht="22.5" customHeight="1" x14ac:dyDescent="0.15">
      <c r="A34" s="34"/>
      <c r="B34" s="40" t="s">
        <v>72</v>
      </c>
      <c r="C34" s="181"/>
      <c r="D34" s="184"/>
      <c r="E34" s="187"/>
      <c r="F34" s="23">
        <v>450</v>
      </c>
      <c r="G34" s="21"/>
      <c r="H34" s="21"/>
      <c r="I34" s="21"/>
      <c r="J34" s="24">
        <f t="shared" si="0"/>
        <v>450</v>
      </c>
      <c r="K34" s="23">
        <v>429</v>
      </c>
      <c r="L34" s="22">
        <v>49</v>
      </c>
      <c r="M34" s="189"/>
      <c r="N34" s="5"/>
      <c r="O34" s="132"/>
      <c r="P34" s="31"/>
      <c r="Q34" s="31" t="s">
        <v>73</v>
      </c>
      <c r="R34" s="155"/>
    </row>
    <row r="35" spans="1:18" ht="22.5" customHeight="1" x14ac:dyDescent="0.15">
      <c r="A35" s="34"/>
      <c r="B35" s="43" t="s">
        <v>74</v>
      </c>
      <c r="C35" s="181"/>
      <c r="D35" s="184"/>
      <c r="E35" s="187"/>
      <c r="F35" s="23">
        <v>330</v>
      </c>
      <c r="G35" s="21"/>
      <c r="H35" s="21"/>
      <c r="I35" s="21"/>
      <c r="J35" s="24">
        <f t="shared" si="0"/>
        <v>330</v>
      </c>
      <c r="K35" s="23">
        <v>306</v>
      </c>
      <c r="L35" s="22">
        <v>24</v>
      </c>
      <c r="M35" s="189"/>
      <c r="N35" s="5"/>
      <c r="O35" s="132"/>
      <c r="P35" s="31"/>
      <c r="Q35" s="31" t="s">
        <v>75</v>
      </c>
      <c r="R35" s="155"/>
    </row>
    <row r="36" spans="1:18" ht="22.5" customHeight="1" x14ac:dyDescent="0.15">
      <c r="A36" s="34"/>
      <c r="B36" s="40" t="s">
        <v>76</v>
      </c>
      <c r="C36" s="181"/>
      <c r="D36" s="184"/>
      <c r="E36" s="187"/>
      <c r="F36" s="23">
        <v>600</v>
      </c>
      <c r="G36" s="21"/>
      <c r="H36" s="21"/>
      <c r="I36" s="21"/>
      <c r="J36" s="24">
        <f t="shared" si="0"/>
        <v>600</v>
      </c>
      <c r="K36" s="23">
        <v>361</v>
      </c>
      <c r="L36" s="22">
        <v>82</v>
      </c>
      <c r="M36" s="189"/>
      <c r="N36" s="5"/>
      <c r="O36" s="132"/>
      <c r="P36" s="31"/>
      <c r="Q36" s="31" t="s">
        <v>77</v>
      </c>
      <c r="R36" s="155"/>
    </row>
    <row r="37" spans="1:18" ht="22.5" customHeight="1" x14ac:dyDescent="0.15">
      <c r="A37" s="36"/>
      <c r="B37" s="44" t="s">
        <v>78</v>
      </c>
      <c r="C37" s="182"/>
      <c r="D37" s="185"/>
      <c r="E37" s="188"/>
      <c r="F37" s="23">
        <v>330</v>
      </c>
      <c r="G37" s="21"/>
      <c r="H37" s="21"/>
      <c r="I37" s="21"/>
      <c r="J37" s="24">
        <f t="shared" si="0"/>
        <v>330</v>
      </c>
      <c r="K37" s="23">
        <v>283</v>
      </c>
      <c r="L37" s="22">
        <v>44</v>
      </c>
      <c r="M37" s="131"/>
      <c r="N37" s="5"/>
      <c r="O37" s="132"/>
      <c r="P37" s="31"/>
      <c r="Q37" s="31" t="s">
        <v>79</v>
      </c>
      <c r="R37" s="155"/>
    </row>
    <row r="38" spans="1:18" s="5" customFormat="1" ht="22.5" customHeight="1" x14ac:dyDescent="0.15">
      <c r="A38" s="190" t="s">
        <v>244</v>
      </c>
      <c r="B38" s="40" t="s">
        <v>236</v>
      </c>
      <c r="C38" s="106"/>
      <c r="D38" s="107"/>
      <c r="E38" s="108"/>
      <c r="F38" s="109">
        <v>330</v>
      </c>
      <c r="G38" s="110"/>
      <c r="H38" s="110"/>
      <c r="I38" s="110"/>
      <c r="J38" s="111">
        <f t="shared" ref="J38:J41" si="2">SUM(F38:I38)</f>
        <v>330</v>
      </c>
      <c r="K38" s="109">
        <v>303</v>
      </c>
      <c r="L38" s="112">
        <v>24</v>
      </c>
      <c r="M38" s="130">
        <f>M26</f>
        <v>275.93244757483592</v>
      </c>
      <c r="O38" s="132"/>
      <c r="P38" s="31"/>
      <c r="Q38" s="31" t="s">
        <v>237</v>
      </c>
      <c r="R38" s="155"/>
    </row>
    <row r="39" spans="1:18" s="5" customFormat="1" ht="22.5" customHeight="1" x14ac:dyDescent="0.15">
      <c r="A39" s="191"/>
      <c r="B39" s="43" t="s">
        <v>238</v>
      </c>
      <c r="C39" s="106"/>
      <c r="D39" s="107"/>
      <c r="E39" s="108"/>
      <c r="F39" s="109">
        <v>345</v>
      </c>
      <c r="G39" s="110"/>
      <c r="H39" s="110"/>
      <c r="I39" s="110"/>
      <c r="J39" s="111">
        <f t="shared" si="2"/>
        <v>345</v>
      </c>
      <c r="K39" s="109">
        <v>268</v>
      </c>
      <c r="L39" s="112">
        <v>63</v>
      </c>
      <c r="M39" s="189"/>
      <c r="O39" s="132"/>
      <c r="P39" s="31"/>
      <c r="Q39" s="31" t="s">
        <v>239</v>
      </c>
      <c r="R39" s="155"/>
    </row>
    <row r="40" spans="1:18" s="5" customFormat="1" ht="22.5" customHeight="1" x14ac:dyDescent="0.15">
      <c r="A40" s="191"/>
      <c r="B40" s="40" t="s">
        <v>240</v>
      </c>
      <c r="C40" s="106"/>
      <c r="D40" s="107"/>
      <c r="E40" s="108"/>
      <c r="F40" s="109">
        <v>700</v>
      </c>
      <c r="G40" s="110"/>
      <c r="H40" s="110"/>
      <c r="I40" s="110"/>
      <c r="J40" s="111">
        <f t="shared" si="2"/>
        <v>700</v>
      </c>
      <c r="K40" s="109">
        <v>619</v>
      </c>
      <c r="L40" s="112">
        <v>89</v>
      </c>
      <c r="M40" s="189"/>
      <c r="O40" s="132"/>
      <c r="P40" s="31"/>
      <c r="Q40" s="31" t="s">
        <v>241</v>
      </c>
      <c r="R40" s="155"/>
    </row>
    <row r="41" spans="1:18" s="5" customFormat="1" ht="22.5" customHeight="1" x14ac:dyDescent="0.15">
      <c r="A41" s="191"/>
      <c r="B41" s="40" t="s">
        <v>242</v>
      </c>
      <c r="C41" s="106"/>
      <c r="D41" s="107"/>
      <c r="E41" s="108"/>
      <c r="F41" s="109">
        <v>300</v>
      </c>
      <c r="G41" s="110"/>
      <c r="H41" s="110"/>
      <c r="I41" s="110"/>
      <c r="J41" s="111">
        <f t="shared" si="2"/>
        <v>300</v>
      </c>
      <c r="K41" s="109">
        <v>294</v>
      </c>
      <c r="L41" s="112">
        <v>22</v>
      </c>
      <c r="M41" s="189"/>
      <c r="O41" s="132"/>
      <c r="P41" s="31"/>
      <c r="Q41" s="31" t="s">
        <v>243</v>
      </c>
      <c r="R41" s="155"/>
    </row>
    <row r="42" spans="1:18" ht="22.5" customHeight="1" x14ac:dyDescent="0.15">
      <c r="A42" s="192"/>
      <c r="B42" s="42" t="s">
        <v>80</v>
      </c>
      <c r="C42" s="46"/>
      <c r="D42" s="47"/>
      <c r="E42" s="48"/>
      <c r="F42" s="23">
        <v>330</v>
      </c>
      <c r="G42" s="21"/>
      <c r="H42" s="21"/>
      <c r="I42" s="21"/>
      <c r="J42" s="24">
        <f t="shared" si="0"/>
        <v>330</v>
      </c>
      <c r="K42" s="23">
        <v>307</v>
      </c>
      <c r="L42" s="22">
        <v>36</v>
      </c>
      <c r="M42" s="189"/>
      <c r="N42" s="5"/>
      <c r="O42" s="132"/>
      <c r="P42" s="31"/>
      <c r="Q42" s="31" t="s">
        <v>81</v>
      </c>
      <c r="R42" s="155"/>
    </row>
    <row r="43" spans="1:18" ht="22.5" customHeight="1" x14ac:dyDescent="0.15">
      <c r="A43" s="156" t="s">
        <v>82</v>
      </c>
      <c r="B43" s="179"/>
      <c r="C43" s="46"/>
      <c r="D43" s="47"/>
      <c r="E43" s="48"/>
      <c r="F43" s="23">
        <v>4713</v>
      </c>
      <c r="G43" s="21">
        <v>960</v>
      </c>
      <c r="H43" s="21">
        <v>50</v>
      </c>
      <c r="I43" s="21"/>
      <c r="J43" s="24">
        <f t="shared" si="0"/>
        <v>5723</v>
      </c>
      <c r="K43" s="23">
        <v>4908</v>
      </c>
      <c r="L43" s="22">
        <v>993</v>
      </c>
      <c r="M43" s="189"/>
      <c r="N43" s="5"/>
      <c r="O43" s="132"/>
      <c r="P43" s="31"/>
      <c r="Q43" s="31" t="s">
        <v>83</v>
      </c>
      <c r="R43" s="155"/>
    </row>
    <row r="44" spans="1:18" ht="22.5" customHeight="1" x14ac:dyDescent="0.15">
      <c r="A44" s="156" t="s">
        <v>84</v>
      </c>
      <c r="B44" s="179"/>
      <c r="C44" s="49"/>
      <c r="D44" s="50"/>
      <c r="E44" s="51"/>
      <c r="F44" s="23">
        <v>2232</v>
      </c>
      <c r="G44" s="21">
        <v>625</v>
      </c>
      <c r="H44" s="21"/>
      <c r="I44" s="21"/>
      <c r="J44" s="24">
        <f t="shared" si="0"/>
        <v>2857</v>
      </c>
      <c r="K44" s="23">
        <v>2487</v>
      </c>
      <c r="L44" s="22">
        <v>617</v>
      </c>
      <c r="M44" s="131"/>
      <c r="N44" s="5"/>
      <c r="O44" s="132"/>
      <c r="P44" s="31"/>
      <c r="Q44" s="31" t="s">
        <v>85</v>
      </c>
      <c r="R44" s="155"/>
    </row>
    <row r="45" spans="1:18" ht="22.5" customHeight="1" x14ac:dyDescent="0.15">
      <c r="A45" s="156" t="s">
        <v>86</v>
      </c>
      <c r="B45" s="179"/>
      <c r="C45" s="126">
        <v>1541010</v>
      </c>
      <c r="D45" s="128">
        <v>479364</v>
      </c>
      <c r="E45" s="52">
        <v>34633</v>
      </c>
      <c r="F45" s="23">
        <v>8700</v>
      </c>
      <c r="G45" s="21">
        <v>871</v>
      </c>
      <c r="H45" s="21">
        <v>800</v>
      </c>
      <c r="I45" s="21"/>
      <c r="J45" s="24">
        <f t="shared" si="0"/>
        <v>10371</v>
      </c>
      <c r="K45" s="23">
        <v>8700</v>
      </c>
      <c r="L45" s="22">
        <v>865</v>
      </c>
      <c r="M45" s="166">
        <f t="shared" si="1"/>
        <v>177.21160077770577</v>
      </c>
      <c r="N45" s="5"/>
      <c r="O45" s="132">
        <f>SUM(F45:F46)</f>
        <v>8750</v>
      </c>
      <c r="P45" s="123" t="s">
        <v>87</v>
      </c>
      <c r="Q45" s="123"/>
      <c r="R45" s="155">
        <v>49376</v>
      </c>
    </row>
    <row r="46" spans="1:18" ht="22.5" customHeight="1" x14ac:dyDescent="0.15">
      <c r="A46" s="29"/>
      <c r="B46" s="53" t="s">
        <v>88</v>
      </c>
      <c r="C46" s="127"/>
      <c r="D46" s="129"/>
      <c r="E46" s="22">
        <v>9159</v>
      </c>
      <c r="F46" s="23">
        <v>50</v>
      </c>
      <c r="G46" s="21">
        <v>70</v>
      </c>
      <c r="H46" s="21">
        <v>0</v>
      </c>
      <c r="I46" s="21">
        <v>0</v>
      </c>
      <c r="J46" s="24">
        <f t="shared" si="0"/>
        <v>120</v>
      </c>
      <c r="K46" s="23">
        <v>50</v>
      </c>
      <c r="L46" s="22">
        <v>70</v>
      </c>
      <c r="M46" s="168" t="e">
        <f t="shared" si="1"/>
        <v>#DIV/0!</v>
      </c>
      <c r="N46" s="5"/>
      <c r="O46" s="132"/>
      <c r="P46" s="31"/>
      <c r="Q46" s="54" t="s">
        <v>89</v>
      </c>
      <c r="R46" s="155"/>
    </row>
    <row r="47" spans="1:18" ht="22.5" customHeight="1" x14ac:dyDescent="0.15">
      <c r="A47" s="125" t="s">
        <v>90</v>
      </c>
      <c r="B47" s="164"/>
      <c r="C47" s="23">
        <v>2457324</v>
      </c>
      <c r="D47" s="21">
        <v>622476</v>
      </c>
      <c r="E47" s="22">
        <v>47961</v>
      </c>
      <c r="F47" s="23">
        <v>10700</v>
      </c>
      <c r="G47" s="21">
        <v>840</v>
      </c>
      <c r="H47" s="21">
        <v>525</v>
      </c>
      <c r="I47" s="21"/>
      <c r="J47" s="24">
        <f t="shared" si="0"/>
        <v>12065</v>
      </c>
      <c r="K47" s="23">
        <v>12690</v>
      </c>
      <c r="L47" s="22"/>
      <c r="M47" s="25">
        <f>(O47*1000)/R47</f>
        <v>213.04131408661024</v>
      </c>
      <c r="N47" s="5"/>
      <c r="O47" s="26">
        <f>F47</f>
        <v>10700</v>
      </c>
      <c r="P47" s="133" t="s">
        <v>91</v>
      </c>
      <c r="Q47" s="133"/>
      <c r="R47" s="27">
        <v>50225</v>
      </c>
    </row>
    <row r="48" spans="1:18" ht="22.5" customHeight="1" x14ac:dyDescent="0.15">
      <c r="A48" s="125" t="s">
        <v>92</v>
      </c>
      <c r="B48" s="164"/>
      <c r="C48" s="23">
        <v>2196927</v>
      </c>
      <c r="D48" s="21">
        <v>343847</v>
      </c>
      <c r="E48" s="22">
        <v>58872</v>
      </c>
      <c r="F48" s="23">
        <v>9600</v>
      </c>
      <c r="G48" s="21">
        <v>1426</v>
      </c>
      <c r="H48" s="21">
        <v>0</v>
      </c>
      <c r="I48" s="21">
        <v>0</v>
      </c>
      <c r="J48" s="24">
        <f t="shared" si="0"/>
        <v>11026</v>
      </c>
      <c r="K48" s="23">
        <v>10199</v>
      </c>
      <c r="L48" s="22">
        <v>1343</v>
      </c>
      <c r="M48" s="25">
        <f>(O48*1000)/R48</f>
        <v>229.65408353667289</v>
      </c>
      <c r="N48" s="5"/>
      <c r="O48" s="26">
        <f>F48</f>
        <v>9600</v>
      </c>
      <c r="P48" s="133" t="s">
        <v>93</v>
      </c>
      <c r="Q48" s="133"/>
      <c r="R48" s="27">
        <v>41802</v>
      </c>
    </row>
    <row r="49" spans="1:18" ht="22.5" customHeight="1" x14ac:dyDescent="0.15">
      <c r="A49" s="193" t="s">
        <v>94</v>
      </c>
      <c r="B49" s="195"/>
      <c r="C49" s="126">
        <v>3350669</v>
      </c>
      <c r="D49" s="128">
        <v>818983</v>
      </c>
      <c r="E49" s="22">
        <v>112923</v>
      </c>
      <c r="F49" s="23">
        <v>8737</v>
      </c>
      <c r="G49" s="21">
        <v>1600</v>
      </c>
      <c r="H49" s="21">
        <v>800</v>
      </c>
      <c r="I49" s="21">
        <v>3010</v>
      </c>
      <c r="J49" s="24">
        <f t="shared" si="0"/>
        <v>14147</v>
      </c>
      <c r="K49" s="23">
        <v>9110</v>
      </c>
      <c r="L49" s="22">
        <v>1572</v>
      </c>
      <c r="M49" s="166">
        <f t="shared" ref="M49:M57" si="3">(O49*1000)/R49</f>
        <v>165.22758293276362</v>
      </c>
      <c r="N49" s="5"/>
      <c r="O49" s="132">
        <f>SUM(F49:F50)</f>
        <v>11137</v>
      </c>
      <c r="P49" s="133" t="s">
        <v>95</v>
      </c>
      <c r="Q49" s="133"/>
      <c r="R49" s="155">
        <v>67404</v>
      </c>
    </row>
    <row r="50" spans="1:18" ht="22.5" customHeight="1" x14ac:dyDescent="0.15">
      <c r="A50" s="193" t="s">
        <v>96</v>
      </c>
      <c r="B50" s="157"/>
      <c r="C50" s="127"/>
      <c r="D50" s="129"/>
      <c r="E50" s="55">
        <v>112923</v>
      </c>
      <c r="F50" s="23">
        <v>2400</v>
      </c>
      <c r="G50" s="21">
        <v>360</v>
      </c>
      <c r="H50" s="21">
        <v>240</v>
      </c>
      <c r="I50" s="21"/>
      <c r="J50" s="56">
        <f t="shared" si="0"/>
        <v>3000</v>
      </c>
      <c r="K50" s="23">
        <v>2069</v>
      </c>
      <c r="L50" s="22">
        <v>389</v>
      </c>
      <c r="M50" s="168" t="e">
        <f t="shared" si="3"/>
        <v>#DIV/0!</v>
      </c>
      <c r="N50" s="5"/>
      <c r="O50" s="132"/>
      <c r="P50" s="133" t="s">
        <v>97</v>
      </c>
      <c r="Q50" s="194"/>
      <c r="R50" s="155"/>
    </row>
    <row r="51" spans="1:18" ht="22.5" customHeight="1" x14ac:dyDescent="0.15">
      <c r="A51" s="156" t="s">
        <v>98</v>
      </c>
      <c r="B51" s="179"/>
      <c r="C51" s="126">
        <v>1659644</v>
      </c>
      <c r="D51" s="128">
        <v>691103</v>
      </c>
      <c r="E51" s="160">
        <v>19980</v>
      </c>
      <c r="F51" s="126">
        <v>9770</v>
      </c>
      <c r="G51" s="128">
        <v>1470</v>
      </c>
      <c r="H51" s="128">
        <v>450</v>
      </c>
      <c r="I51" s="128">
        <v>240</v>
      </c>
      <c r="J51" s="197">
        <f t="shared" si="0"/>
        <v>11930</v>
      </c>
      <c r="K51" s="126">
        <v>10330</v>
      </c>
      <c r="L51" s="160">
        <v>1720</v>
      </c>
      <c r="M51" s="166">
        <f t="shared" si="3"/>
        <v>300.88386560315359</v>
      </c>
      <c r="N51" s="5"/>
      <c r="O51" s="132">
        <f>F51</f>
        <v>9770</v>
      </c>
      <c r="P51" s="123" t="s">
        <v>99</v>
      </c>
      <c r="Q51" s="123"/>
      <c r="R51" s="155">
        <v>32471</v>
      </c>
    </row>
    <row r="52" spans="1:18" ht="22.5" customHeight="1" x14ac:dyDescent="0.15">
      <c r="A52" s="29"/>
      <c r="B52" s="42" t="s">
        <v>100</v>
      </c>
      <c r="C52" s="158"/>
      <c r="D52" s="159"/>
      <c r="E52" s="161"/>
      <c r="F52" s="158"/>
      <c r="G52" s="159"/>
      <c r="H52" s="159"/>
      <c r="I52" s="159"/>
      <c r="J52" s="198">
        <f t="shared" si="0"/>
        <v>0</v>
      </c>
      <c r="K52" s="158"/>
      <c r="L52" s="161"/>
      <c r="M52" s="167" t="e">
        <f t="shared" si="3"/>
        <v>#DIV/0!</v>
      </c>
      <c r="N52" s="5"/>
      <c r="O52" s="132">
        <f>F52</f>
        <v>0</v>
      </c>
      <c r="P52" s="31"/>
      <c r="Q52" s="54" t="s">
        <v>101</v>
      </c>
      <c r="R52" s="155"/>
    </row>
    <row r="53" spans="1:18" ht="22.5" customHeight="1" x14ac:dyDescent="0.15">
      <c r="A53" s="29"/>
      <c r="B53" s="57" t="s">
        <v>102</v>
      </c>
      <c r="C53" s="127"/>
      <c r="D53" s="129"/>
      <c r="E53" s="162"/>
      <c r="F53" s="127"/>
      <c r="G53" s="129"/>
      <c r="H53" s="129"/>
      <c r="I53" s="129"/>
      <c r="J53" s="199">
        <f t="shared" si="0"/>
        <v>0</v>
      </c>
      <c r="K53" s="127"/>
      <c r="L53" s="162"/>
      <c r="M53" s="168" t="e">
        <f t="shared" si="3"/>
        <v>#DIV/0!</v>
      </c>
      <c r="N53" s="5"/>
      <c r="O53" s="132">
        <f>F53</f>
        <v>0</v>
      </c>
      <c r="P53" s="31"/>
      <c r="Q53" s="54" t="s">
        <v>103</v>
      </c>
      <c r="R53" s="155"/>
    </row>
    <row r="54" spans="1:18" ht="22.5" customHeight="1" x14ac:dyDescent="0.15">
      <c r="A54" s="156" t="s">
        <v>104</v>
      </c>
      <c r="B54" s="196"/>
      <c r="C54" s="126">
        <v>2001066</v>
      </c>
      <c r="D54" s="128">
        <v>395893</v>
      </c>
      <c r="E54" s="160">
        <v>82717</v>
      </c>
      <c r="F54" s="23">
        <v>8415</v>
      </c>
      <c r="G54" s="21">
        <v>905</v>
      </c>
      <c r="H54" s="58">
        <v>180</v>
      </c>
      <c r="I54" s="58">
        <v>785</v>
      </c>
      <c r="J54" s="59">
        <f t="shared" si="0"/>
        <v>10285</v>
      </c>
      <c r="K54" s="23">
        <v>8717</v>
      </c>
      <c r="L54" s="22">
        <v>987</v>
      </c>
      <c r="M54" s="166">
        <f t="shared" si="3"/>
        <v>222.49576143251969</v>
      </c>
      <c r="N54" s="5"/>
      <c r="O54" s="132">
        <f>SUM(F54:F57)</f>
        <v>9580</v>
      </c>
      <c r="P54" s="123" t="s">
        <v>105</v>
      </c>
      <c r="Q54" s="123"/>
      <c r="R54" s="155">
        <v>43057</v>
      </c>
    </row>
    <row r="55" spans="1:18" ht="22.5" customHeight="1" x14ac:dyDescent="0.15">
      <c r="A55" s="34"/>
      <c r="B55" s="60" t="s">
        <v>106</v>
      </c>
      <c r="C55" s="158"/>
      <c r="D55" s="159"/>
      <c r="E55" s="161"/>
      <c r="F55" s="61">
        <v>195</v>
      </c>
      <c r="G55" s="21">
        <v>30</v>
      </c>
      <c r="H55" s="50"/>
      <c r="I55" s="50"/>
      <c r="J55" s="62">
        <f t="shared" si="0"/>
        <v>225</v>
      </c>
      <c r="K55" s="61">
        <v>200</v>
      </c>
      <c r="L55" s="63">
        <v>26</v>
      </c>
      <c r="M55" s="167" t="e">
        <f t="shared" si="3"/>
        <v>#DIV/0!</v>
      </c>
      <c r="N55" s="5"/>
      <c r="O55" s="132"/>
      <c r="P55" s="31"/>
      <c r="Q55" s="54" t="s">
        <v>107</v>
      </c>
      <c r="R55" s="155"/>
    </row>
    <row r="56" spans="1:18" ht="22.5" customHeight="1" x14ac:dyDescent="0.15">
      <c r="A56" s="34"/>
      <c r="B56" s="64" t="s">
        <v>108</v>
      </c>
      <c r="C56" s="158"/>
      <c r="D56" s="159"/>
      <c r="E56" s="161"/>
      <c r="F56" s="65">
        <v>195</v>
      </c>
      <c r="G56" s="66">
        <v>30</v>
      </c>
      <c r="H56" s="50"/>
      <c r="I56" s="50"/>
      <c r="J56" s="62">
        <f t="shared" si="0"/>
        <v>225</v>
      </c>
      <c r="K56" s="65">
        <v>200</v>
      </c>
      <c r="L56" s="52">
        <v>25</v>
      </c>
      <c r="M56" s="167" t="e">
        <f t="shared" si="3"/>
        <v>#DIV/0!</v>
      </c>
      <c r="N56" s="5"/>
      <c r="O56" s="132"/>
      <c r="P56" s="31"/>
      <c r="Q56" s="54" t="s">
        <v>109</v>
      </c>
      <c r="R56" s="155"/>
    </row>
    <row r="57" spans="1:18" ht="22.5" customHeight="1" x14ac:dyDescent="0.15">
      <c r="A57" s="36"/>
      <c r="B57" s="64" t="s">
        <v>110</v>
      </c>
      <c r="C57" s="127"/>
      <c r="D57" s="129"/>
      <c r="E57" s="162"/>
      <c r="F57" s="23">
        <v>775</v>
      </c>
      <c r="G57" s="21">
        <v>73</v>
      </c>
      <c r="H57" s="50"/>
      <c r="I57" s="50"/>
      <c r="J57" s="62">
        <f t="shared" si="0"/>
        <v>848</v>
      </c>
      <c r="K57" s="23">
        <v>799</v>
      </c>
      <c r="L57" s="22">
        <v>77</v>
      </c>
      <c r="M57" s="168" t="e">
        <f t="shared" si="3"/>
        <v>#DIV/0!</v>
      </c>
      <c r="N57" s="5"/>
      <c r="O57" s="132"/>
      <c r="P57" s="31"/>
      <c r="Q57" s="31" t="s">
        <v>111</v>
      </c>
      <c r="R57" s="155"/>
    </row>
    <row r="58" spans="1:18" ht="22.5" customHeight="1" x14ac:dyDescent="0.15">
      <c r="A58" s="121" t="s">
        <v>112</v>
      </c>
      <c r="B58" s="196"/>
      <c r="C58" s="23">
        <v>1288330</v>
      </c>
      <c r="D58" s="21">
        <v>362615</v>
      </c>
      <c r="E58" s="22">
        <v>32404</v>
      </c>
      <c r="F58" s="23">
        <v>6947</v>
      </c>
      <c r="G58" s="21">
        <v>774</v>
      </c>
      <c r="H58" s="21">
        <v>200</v>
      </c>
      <c r="I58" s="21">
        <v>332</v>
      </c>
      <c r="J58" s="24">
        <f t="shared" si="0"/>
        <v>8253</v>
      </c>
      <c r="K58" s="23">
        <v>6569</v>
      </c>
      <c r="L58" s="22">
        <v>1021</v>
      </c>
      <c r="M58" s="25">
        <f>(O58*1000)/R58</f>
        <v>256.16726280467572</v>
      </c>
      <c r="N58" s="5"/>
      <c r="O58" s="26">
        <f>F58</f>
        <v>6947</v>
      </c>
      <c r="P58" s="123" t="s">
        <v>113</v>
      </c>
      <c r="Q58" s="124"/>
      <c r="R58" s="27">
        <v>27119</v>
      </c>
    </row>
    <row r="59" spans="1:18" ht="22.5" customHeight="1" x14ac:dyDescent="0.15">
      <c r="A59" s="121" t="s">
        <v>114</v>
      </c>
      <c r="B59" s="196"/>
      <c r="C59" s="23">
        <v>1007171</v>
      </c>
      <c r="D59" s="21">
        <v>266374</v>
      </c>
      <c r="E59" s="22">
        <v>33810</v>
      </c>
      <c r="F59" s="23">
        <v>3831</v>
      </c>
      <c r="G59" s="21">
        <v>560</v>
      </c>
      <c r="H59" s="21">
        <v>50</v>
      </c>
      <c r="I59" s="21"/>
      <c r="J59" s="24">
        <f t="shared" si="0"/>
        <v>4441</v>
      </c>
      <c r="K59" s="23">
        <v>3935</v>
      </c>
      <c r="L59" s="22">
        <v>551</v>
      </c>
      <c r="M59" s="25">
        <f t="shared" ref="M59:M122" si="4">(O59*1000)/R59</f>
        <v>186.86893322276961</v>
      </c>
      <c r="N59" s="5"/>
      <c r="O59" s="26">
        <f>F59</f>
        <v>3831</v>
      </c>
      <c r="P59" s="123" t="s">
        <v>115</v>
      </c>
      <c r="Q59" s="124"/>
      <c r="R59" s="27">
        <v>20501</v>
      </c>
    </row>
    <row r="60" spans="1:18" ht="22.5" customHeight="1" x14ac:dyDescent="0.15">
      <c r="A60" s="121" t="s">
        <v>116</v>
      </c>
      <c r="B60" s="122"/>
      <c r="C60" s="23">
        <v>2474557</v>
      </c>
      <c r="D60" s="21">
        <v>808554</v>
      </c>
      <c r="E60" s="22">
        <v>73270</v>
      </c>
      <c r="F60" s="23">
        <v>9000</v>
      </c>
      <c r="G60" s="21">
        <v>1290</v>
      </c>
      <c r="H60" s="21">
        <v>0</v>
      </c>
      <c r="I60" s="21">
        <v>0</v>
      </c>
      <c r="J60" s="24">
        <f t="shared" si="0"/>
        <v>10290</v>
      </c>
      <c r="K60" s="23">
        <v>7411</v>
      </c>
      <c r="L60" s="22">
        <v>1286</v>
      </c>
      <c r="M60" s="25">
        <f t="shared" si="4"/>
        <v>161.12573177936517</v>
      </c>
      <c r="N60" s="5"/>
      <c r="O60" s="26">
        <f>F60</f>
        <v>9000</v>
      </c>
      <c r="P60" s="123" t="s">
        <v>117</v>
      </c>
      <c r="Q60" s="124"/>
      <c r="R60" s="27">
        <v>55857</v>
      </c>
    </row>
    <row r="61" spans="1:18" ht="22.5" customHeight="1" x14ac:dyDescent="0.15">
      <c r="A61" s="156" t="s">
        <v>118</v>
      </c>
      <c r="B61" s="122"/>
      <c r="C61" s="126">
        <v>3618614</v>
      </c>
      <c r="D61" s="128">
        <v>892814</v>
      </c>
      <c r="E61" s="160">
        <v>82007</v>
      </c>
      <c r="F61" s="126">
        <v>34840</v>
      </c>
      <c r="G61" s="128">
        <v>5508</v>
      </c>
      <c r="H61" s="128">
        <v>2160</v>
      </c>
      <c r="I61" s="128">
        <v>0</v>
      </c>
      <c r="J61" s="197">
        <f t="shared" si="0"/>
        <v>42508</v>
      </c>
      <c r="K61" s="126">
        <v>27310</v>
      </c>
      <c r="L61" s="160">
        <v>4853</v>
      </c>
      <c r="M61" s="200">
        <f t="shared" si="4"/>
        <v>520.17856876241103</v>
      </c>
      <c r="N61" s="5"/>
      <c r="O61" s="155">
        <f>F61</f>
        <v>34840</v>
      </c>
      <c r="P61" s="123" t="s">
        <v>119</v>
      </c>
      <c r="Q61" s="124"/>
      <c r="R61" s="155">
        <v>66977</v>
      </c>
    </row>
    <row r="62" spans="1:18" ht="22.5" customHeight="1" x14ac:dyDescent="0.15">
      <c r="A62" s="67"/>
      <c r="B62" s="68" t="s">
        <v>120</v>
      </c>
      <c r="C62" s="158"/>
      <c r="D62" s="159"/>
      <c r="E62" s="161"/>
      <c r="F62" s="158"/>
      <c r="G62" s="159"/>
      <c r="H62" s="159"/>
      <c r="I62" s="159"/>
      <c r="J62" s="198">
        <f t="shared" si="0"/>
        <v>0</v>
      </c>
      <c r="K62" s="158"/>
      <c r="L62" s="161"/>
      <c r="M62" s="201" t="e">
        <f t="shared" si="4"/>
        <v>#DIV/0!</v>
      </c>
      <c r="N62" s="5"/>
      <c r="O62" s="155"/>
      <c r="P62" s="69"/>
      <c r="Q62" s="31" t="s">
        <v>121</v>
      </c>
      <c r="R62" s="155"/>
    </row>
    <row r="63" spans="1:18" ht="22.5" customHeight="1" x14ac:dyDescent="0.15">
      <c r="A63" s="70"/>
      <c r="B63" s="71" t="s">
        <v>122</v>
      </c>
      <c r="C63" s="158"/>
      <c r="D63" s="159"/>
      <c r="E63" s="161"/>
      <c r="F63" s="158"/>
      <c r="G63" s="159"/>
      <c r="H63" s="159"/>
      <c r="I63" s="159"/>
      <c r="J63" s="198">
        <f t="shared" si="0"/>
        <v>0</v>
      </c>
      <c r="K63" s="158"/>
      <c r="L63" s="161"/>
      <c r="M63" s="201" t="e">
        <f t="shared" si="4"/>
        <v>#DIV/0!</v>
      </c>
      <c r="N63" s="5"/>
      <c r="O63" s="155"/>
      <c r="P63" s="69"/>
      <c r="Q63" s="31" t="s">
        <v>123</v>
      </c>
      <c r="R63" s="155"/>
    </row>
    <row r="64" spans="1:18" ht="22.5" customHeight="1" x14ac:dyDescent="0.15">
      <c r="A64" s="34"/>
      <c r="B64" s="57" t="s">
        <v>124</v>
      </c>
      <c r="C64" s="158"/>
      <c r="D64" s="159"/>
      <c r="E64" s="161"/>
      <c r="F64" s="158"/>
      <c r="G64" s="159"/>
      <c r="H64" s="159"/>
      <c r="I64" s="159"/>
      <c r="J64" s="198">
        <f t="shared" si="0"/>
        <v>0</v>
      </c>
      <c r="K64" s="158"/>
      <c r="L64" s="161"/>
      <c r="M64" s="201" t="e">
        <f t="shared" si="4"/>
        <v>#DIV/0!</v>
      </c>
      <c r="N64" s="5"/>
      <c r="O64" s="155"/>
      <c r="P64" s="31"/>
      <c r="Q64" s="31" t="s">
        <v>125</v>
      </c>
      <c r="R64" s="155"/>
    </row>
    <row r="65" spans="1:18" ht="22.5" customHeight="1" x14ac:dyDescent="0.15">
      <c r="A65" s="29"/>
      <c r="B65" s="71" t="s">
        <v>126</v>
      </c>
      <c r="C65" s="158"/>
      <c r="D65" s="159"/>
      <c r="E65" s="161"/>
      <c r="F65" s="158"/>
      <c r="G65" s="159"/>
      <c r="H65" s="159"/>
      <c r="I65" s="159"/>
      <c r="J65" s="198">
        <f t="shared" si="0"/>
        <v>0</v>
      </c>
      <c r="K65" s="158"/>
      <c r="L65" s="161"/>
      <c r="M65" s="201" t="e">
        <f t="shared" si="4"/>
        <v>#DIV/0!</v>
      </c>
      <c r="N65" s="5"/>
      <c r="O65" s="155"/>
      <c r="P65" s="31"/>
      <c r="Q65" s="31" t="s">
        <v>127</v>
      </c>
      <c r="R65" s="155"/>
    </row>
    <row r="66" spans="1:18" ht="22.5" customHeight="1" x14ac:dyDescent="0.15">
      <c r="A66" s="29"/>
      <c r="B66" s="57" t="s">
        <v>128</v>
      </c>
      <c r="C66" s="158"/>
      <c r="D66" s="159"/>
      <c r="E66" s="161"/>
      <c r="F66" s="158"/>
      <c r="G66" s="159"/>
      <c r="H66" s="159"/>
      <c r="I66" s="159"/>
      <c r="J66" s="198">
        <f t="shared" si="0"/>
        <v>0</v>
      </c>
      <c r="K66" s="158"/>
      <c r="L66" s="161"/>
      <c r="M66" s="201" t="e">
        <f t="shared" si="4"/>
        <v>#DIV/0!</v>
      </c>
      <c r="N66" s="5"/>
      <c r="O66" s="155"/>
      <c r="P66" s="31"/>
      <c r="Q66" s="31" t="s">
        <v>129</v>
      </c>
      <c r="R66" s="155"/>
    </row>
    <row r="67" spans="1:18" ht="22.5" customHeight="1" x14ac:dyDescent="0.15">
      <c r="A67" s="29"/>
      <c r="B67" s="43" t="s">
        <v>130</v>
      </c>
      <c r="C67" s="158"/>
      <c r="D67" s="159"/>
      <c r="E67" s="161"/>
      <c r="F67" s="158"/>
      <c r="G67" s="159"/>
      <c r="H67" s="159"/>
      <c r="I67" s="159"/>
      <c r="J67" s="198">
        <f t="shared" si="0"/>
        <v>0</v>
      </c>
      <c r="K67" s="158"/>
      <c r="L67" s="161"/>
      <c r="M67" s="201" t="e">
        <f t="shared" si="4"/>
        <v>#DIV/0!</v>
      </c>
      <c r="N67" s="5"/>
      <c r="O67" s="155"/>
      <c r="P67" s="31"/>
      <c r="Q67" s="31" t="s">
        <v>131</v>
      </c>
      <c r="R67" s="155"/>
    </row>
    <row r="68" spans="1:18" ht="22.5" customHeight="1" x14ac:dyDescent="0.15">
      <c r="A68" s="29"/>
      <c r="B68" s="57" t="s">
        <v>132</v>
      </c>
      <c r="C68" s="158"/>
      <c r="D68" s="159"/>
      <c r="E68" s="161"/>
      <c r="F68" s="158"/>
      <c r="G68" s="159"/>
      <c r="H68" s="159"/>
      <c r="I68" s="159"/>
      <c r="J68" s="198">
        <f t="shared" si="0"/>
        <v>0</v>
      </c>
      <c r="K68" s="158"/>
      <c r="L68" s="161"/>
      <c r="M68" s="201" t="e">
        <f t="shared" si="4"/>
        <v>#DIV/0!</v>
      </c>
      <c r="N68" s="5"/>
      <c r="O68" s="155"/>
      <c r="P68" s="31"/>
      <c r="Q68" s="31" t="s">
        <v>133</v>
      </c>
      <c r="R68" s="155"/>
    </row>
    <row r="69" spans="1:18" ht="22.5" customHeight="1" x14ac:dyDescent="0.15">
      <c r="A69" s="29"/>
      <c r="B69" s="57" t="s">
        <v>134</v>
      </c>
      <c r="C69" s="127"/>
      <c r="D69" s="129"/>
      <c r="E69" s="162"/>
      <c r="F69" s="127"/>
      <c r="G69" s="129"/>
      <c r="H69" s="129"/>
      <c r="I69" s="129"/>
      <c r="J69" s="199">
        <f t="shared" si="0"/>
        <v>0</v>
      </c>
      <c r="K69" s="127"/>
      <c r="L69" s="162"/>
      <c r="M69" s="202" t="e">
        <f t="shared" si="4"/>
        <v>#DIV/0!</v>
      </c>
      <c r="N69" s="5"/>
      <c r="O69" s="155"/>
      <c r="P69" s="31"/>
      <c r="Q69" s="31" t="s">
        <v>135</v>
      </c>
      <c r="R69" s="155"/>
    </row>
    <row r="70" spans="1:18" ht="22.5" customHeight="1" x14ac:dyDescent="0.15">
      <c r="A70" s="121" t="s">
        <v>136</v>
      </c>
      <c r="B70" s="196"/>
      <c r="C70" s="224">
        <v>6086311</v>
      </c>
      <c r="D70" s="58">
        <v>1529982</v>
      </c>
      <c r="E70" s="225">
        <v>176303</v>
      </c>
      <c r="F70" s="224">
        <v>21000</v>
      </c>
      <c r="G70" s="58">
        <v>3575</v>
      </c>
      <c r="H70" s="58">
        <v>810</v>
      </c>
      <c r="I70" s="58">
        <v>658</v>
      </c>
      <c r="J70" s="59">
        <f t="shared" si="0"/>
        <v>26043</v>
      </c>
      <c r="K70" s="224">
        <v>20994</v>
      </c>
      <c r="L70" s="225">
        <v>2975</v>
      </c>
      <c r="M70" s="226">
        <f t="shared" si="4"/>
        <v>212.08265163909593</v>
      </c>
      <c r="N70" s="5"/>
      <c r="O70" s="132">
        <f>F70</f>
        <v>21000</v>
      </c>
      <c r="P70" s="123" t="s">
        <v>137</v>
      </c>
      <c r="Q70" s="124"/>
      <c r="R70" s="155">
        <v>99018</v>
      </c>
    </row>
    <row r="71" spans="1:18" ht="22.5" customHeight="1" x14ac:dyDescent="0.15">
      <c r="A71" s="45" t="s">
        <v>245</v>
      </c>
      <c r="B71" s="223" t="s">
        <v>138</v>
      </c>
      <c r="C71" s="181"/>
      <c r="D71" s="184"/>
      <c r="E71" s="48"/>
      <c r="F71" s="46"/>
      <c r="G71" s="47"/>
      <c r="H71" s="47"/>
      <c r="I71" s="184"/>
      <c r="J71" s="115"/>
      <c r="K71" s="46"/>
      <c r="L71" s="48"/>
      <c r="M71" s="113"/>
      <c r="N71" s="5"/>
      <c r="O71" s="132">
        <f>F71</f>
        <v>0</v>
      </c>
      <c r="P71" s="31"/>
      <c r="Q71" s="72" t="s">
        <v>139</v>
      </c>
      <c r="R71" s="155"/>
    </row>
    <row r="72" spans="1:18" ht="22.5" customHeight="1" x14ac:dyDescent="0.15">
      <c r="A72" s="121" t="s">
        <v>140</v>
      </c>
      <c r="B72" s="196"/>
      <c r="C72" s="181"/>
      <c r="D72" s="184"/>
      <c r="E72" s="48"/>
      <c r="F72" s="46"/>
      <c r="G72" s="47"/>
      <c r="H72" s="47"/>
      <c r="I72" s="184"/>
      <c r="J72" s="115"/>
      <c r="K72" s="46"/>
      <c r="L72" s="48"/>
      <c r="M72" s="189">
        <f>M70</f>
        <v>212.08265163909593</v>
      </c>
      <c r="N72" s="5"/>
      <c r="O72" s="132">
        <f>F72</f>
        <v>0</v>
      </c>
      <c r="P72" s="123" t="s">
        <v>141</v>
      </c>
      <c r="Q72" s="124"/>
      <c r="R72" s="155"/>
    </row>
    <row r="73" spans="1:18" ht="22.5" customHeight="1" x14ac:dyDescent="0.15">
      <c r="A73" s="121" t="s">
        <v>142</v>
      </c>
      <c r="B73" s="196"/>
      <c r="C73" s="181"/>
      <c r="D73" s="184"/>
      <c r="E73" s="48"/>
      <c r="F73" s="46"/>
      <c r="G73" s="47"/>
      <c r="H73" s="47"/>
      <c r="I73" s="184"/>
      <c r="J73" s="115"/>
      <c r="K73" s="46"/>
      <c r="L73" s="48"/>
      <c r="M73" s="189"/>
      <c r="N73" s="5"/>
      <c r="O73" s="132">
        <f>F73</f>
        <v>0</v>
      </c>
      <c r="P73" s="123" t="s">
        <v>143</v>
      </c>
      <c r="Q73" s="124"/>
      <c r="R73" s="155"/>
    </row>
    <row r="74" spans="1:18" ht="22.5" customHeight="1" x14ac:dyDescent="0.15">
      <c r="A74" s="121" t="s">
        <v>144</v>
      </c>
      <c r="B74" s="196"/>
      <c r="C74" s="182"/>
      <c r="D74" s="185"/>
      <c r="E74" s="51"/>
      <c r="F74" s="49"/>
      <c r="G74" s="50"/>
      <c r="H74" s="50"/>
      <c r="I74" s="185"/>
      <c r="J74" s="62"/>
      <c r="K74" s="49"/>
      <c r="L74" s="51"/>
      <c r="M74" s="114"/>
      <c r="N74" s="5"/>
      <c r="O74" s="132">
        <f>F74</f>
        <v>0</v>
      </c>
      <c r="P74" s="123" t="s">
        <v>145</v>
      </c>
      <c r="Q74" s="124"/>
      <c r="R74" s="155"/>
    </row>
    <row r="75" spans="1:18" ht="22.5" customHeight="1" x14ac:dyDescent="0.15">
      <c r="A75" s="203" t="s">
        <v>146</v>
      </c>
      <c r="B75" s="204"/>
      <c r="C75" s="126">
        <v>2738099</v>
      </c>
      <c r="D75" s="128">
        <v>668363</v>
      </c>
      <c r="E75" s="160">
        <v>52186</v>
      </c>
      <c r="F75" s="126">
        <v>6000</v>
      </c>
      <c r="G75" s="128">
        <v>841</v>
      </c>
      <c r="H75" s="128">
        <v>500</v>
      </c>
      <c r="I75" s="128">
        <v>28686</v>
      </c>
      <c r="J75" s="197">
        <f t="shared" si="0"/>
        <v>36027</v>
      </c>
      <c r="K75" s="126">
        <v>6274</v>
      </c>
      <c r="L75" s="160">
        <v>738</v>
      </c>
      <c r="M75" s="166">
        <f t="shared" si="4"/>
        <v>184.26077925558644</v>
      </c>
      <c r="N75" s="5"/>
      <c r="O75" s="132">
        <f>SUM(F75:F77)</f>
        <v>11000</v>
      </c>
      <c r="P75" s="123" t="s">
        <v>147</v>
      </c>
      <c r="Q75" s="124"/>
      <c r="R75" s="155">
        <v>59698</v>
      </c>
    </row>
    <row r="76" spans="1:18" ht="22.5" customHeight="1" x14ac:dyDescent="0.15">
      <c r="A76" s="36"/>
      <c r="B76" s="73" t="s">
        <v>148</v>
      </c>
      <c r="C76" s="158"/>
      <c r="D76" s="159"/>
      <c r="E76" s="161"/>
      <c r="F76" s="127"/>
      <c r="G76" s="129"/>
      <c r="H76" s="129"/>
      <c r="I76" s="129"/>
      <c r="J76" s="199"/>
      <c r="K76" s="127"/>
      <c r="L76" s="162"/>
      <c r="M76" s="167" t="e">
        <f t="shared" si="4"/>
        <v>#DIV/0!</v>
      </c>
      <c r="N76" s="5"/>
      <c r="O76" s="132"/>
      <c r="P76" s="31"/>
      <c r="Q76" s="72" t="s">
        <v>149</v>
      </c>
      <c r="R76" s="155"/>
    </row>
    <row r="77" spans="1:18" ht="22.5" customHeight="1" x14ac:dyDescent="0.15">
      <c r="A77" s="121" t="s">
        <v>150</v>
      </c>
      <c r="B77" s="122"/>
      <c r="C77" s="127"/>
      <c r="D77" s="129"/>
      <c r="E77" s="162"/>
      <c r="F77" s="23">
        <v>5000</v>
      </c>
      <c r="G77" s="21">
        <v>709</v>
      </c>
      <c r="H77" s="21">
        <v>500</v>
      </c>
      <c r="I77" s="21">
        <v>9950</v>
      </c>
      <c r="J77" s="24">
        <f t="shared" si="0"/>
        <v>16159</v>
      </c>
      <c r="K77" s="23">
        <v>5047</v>
      </c>
      <c r="L77" s="22">
        <v>645</v>
      </c>
      <c r="M77" s="168" t="e">
        <f t="shared" si="4"/>
        <v>#DIV/0!</v>
      </c>
      <c r="N77" s="5"/>
      <c r="O77" s="132"/>
      <c r="P77" s="123" t="s">
        <v>151</v>
      </c>
      <c r="Q77" s="124"/>
      <c r="R77" s="155"/>
    </row>
    <row r="78" spans="1:18" ht="22.5" customHeight="1" x14ac:dyDescent="0.15">
      <c r="A78" s="121" t="s">
        <v>152</v>
      </c>
      <c r="B78" s="122"/>
      <c r="C78" s="23">
        <v>1138208</v>
      </c>
      <c r="D78" s="21">
        <v>430748</v>
      </c>
      <c r="E78" s="22">
        <v>73610</v>
      </c>
      <c r="F78" s="23">
        <v>9500</v>
      </c>
      <c r="G78" s="21">
        <v>961</v>
      </c>
      <c r="H78" s="21"/>
      <c r="I78" s="21"/>
      <c r="J78" s="24">
        <f t="shared" si="0"/>
        <v>10461</v>
      </c>
      <c r="K78" s="23">
        <v>9498</v>
      </c>
      <c r="L78" s="22">
        <v>893</v>
      </c>
      <c r="M78" s="25">
        <f t="shared" si="4"/>
        <v>319.725372732474</v>
      </c>
      <c r="N78" s="5"/>
      <c r="O78" s="26">
        <f t="shared" ref="O78:O123" si="5">F78</f>
        <v>9500</v>
      </c>
      <c r="P78" s="123" t="s">
        <v>153</v>
      </c>
      <c r="Q78" s="124"/>
      <c r="R78" s="27">
        <v>29713</v>
      </c>
    </row>
    <row r="79" spans="1:18" ht="22.5" customHeight="1" x14ac:dyDescent="0.15">
      <c r="A79" s="156" t="s">
        <v>154</v>
      </c>
      <c r="B79" s="196"/>
      <c r="C79" s="126">
        <v>3916924</v>
      </c>
      <c r="D79" s="128">
        <v>1011933</v>
      </c>
      <c r="E79" s="160">
        <v>179180</v>
      </c>
      <c r="F79" s="126">
        <v>39719</v>
      </c>
      <c r="G79" s="128">
        <v>5308</v>
      </c>
      <c r="H79" s="128" t="s">
        <v>155</v>
      </c>
      <c r="I79" s="128"/>
      <c r="J79" s="197">
        <f t="shared" si="0"/>
        <v>45027</v>
      </c>
      <c r="K79" s="126">
        <v>37695</v>
      </c>
      <c r="L79" s="160">
        <v>4805</v>
      </c>
      <c r="M79" s="166">
        <f t="shared" si="4"/>
        <v>418.38540459687783</v>
      </c>
      <c r="N79" s="5"/>
      <c r="O79" s="132">
        <f t="shared" si="5"/>
        <v>39719</v>
      </c>
      <c r="P79" s="123" t="s">
        <v>156</v>
      </c>
      <c r="Q79" s="124"/>
      <c r="R79" s="155">
        <v>94934</v>
      </c>
    </row>
    <row r="80" spans="1:18" ht="22.5" customHeight="1" x14ac:dyDescent="0.15">
      <c r="A80" s="74"/>
      <c r="B80" s="75" t="s">
        <v>157</v>
      </c>
      <c r="C80" s="158"/>
      <c r="D80" s="159"/>
      <c r="E80" s="161"/>
      <c r="F80" s="158"/>
      <c r="G80" s="159"/>
      <c r="H80" s="159"/>
      <c r="I80" s="159"/>
      <c r="J80" s="198">
        <f t="shared" si="0"/>
        <v>0</v>
      </c>
      <c r="K80" s="158"/>
      <c r="L80" s="161"/>
      <c r="M80" s="167" t="e">
        <f t="shared" si="4"/>
        <v>#DIV/0!</v>
      </c>
      <c r="N80" s="5"/>
      <c r="O80" s="132">
        <f t="shared" si="5"/>
        <v>0</v>
      </c>
      <c r="P80" s="76"/>
      <c r="Q80" s="72" t="s">
        <v>157</v>
      </c>
      <c r="R80" s="155"/>
    </row>
    <row r="81" spans="1:18" ht="22.5" customHeight="1" x14ac:dyDescent="0.15">
      <c r="A81" s="74"/>
      <c r="B81" s="75" t="s">
        <v>158</v>
      </c>
      <c r="C81" s="158"/>
      <c r="D81" s="159"/>
      <c r="E81" s="161"/>
      <c r="F81" s="158"/>
      <c r="G81" s="159"/>
      <c r="H81" s="159"/>
      <c r="I81" s="159"/>
      <c r="J81" s="198">
        <f t="shared" si="0"/>
        <v>0</v>
      </c>
      <c r="K81" s="158"/>
      <c r="L81" s="161"/>
      <c r="M81" s="167" t="e">
        <f t="shared" si="4"/>
        <v>#DIV/0!</v>
      </c>
      <c r="N81" s="5"/>
      <c r="O81" s="132">
        <f t="shared" si="5"/>
        <v>0</v>
      </c>
      <c r="P81" s="76"/>
      <c r="Q81" s="72" t="s">
        <v>158</v>
      </c>
      <c r="R81" s="155"/>
    </row>
    <row r="82" spans="1:18" ht="22.5" customHeight="1" x14ac:dyDescent="0.15">
      <c r="A82" s="74"/>
      <c r="B82" s="75" t="s">
        <v>159</v>
      </c>
      <c r="C82" s="158"/>
      <c r="D82" s="159"/>
      <c r="E82" s="161"/>
      <c r="F82" s="158"/>
      <c r="G82" s="159"/>
      <c r="H82" s="159"/>
      <c r="I82" s="159"/>
      <c r="J82" s="198">
        <f t="shared" si="0"/>
        <v>0</v>
      </c>
      <c r="K82" s="158"/>
      <c r="L82" s="161"/>
      <c r="M82" s="167" t="e">
        <f t="shared" si="4"/>
        <v>#DIV/0!</v>
      </c>
      <c r="N82" s="5"/>
      <c r="O82" s="132">
        <f t="shared" si="5"/>
        <v>0</v>
      </c>
      <c r="P82" s="76"/>
      <c r="Q82" s="72" t="s">
        <v>159</v>
      </c>
      <c r="R82" s="155"/>
    </row>
    <row r="83" spans="1:18" ht="22.5" customHeight="1" x14ac:dyDescent="0.15">
      <c r="A83" s="77"/>
      <c r="B83" s="78" t="s">
        <v>160</v>
      </c>
      <c r="C83" s="127"/>
      <c r="D83" s="129"/>
      <c r="E83" s="162"/>
      <c r="F83" s="127"/>
      <c r="G83" s="129"/>
      <c r="H83" s="129"/>
      <c r="I83" s="129"/>
      <c r="J83" s="199">
        <f t="shared" si="0"/>
        <v>0</v>
      </c>
      <c r="K83" s="127"/>
      <c r="L83" s="162"/>
      <c r="M83" s="168" t="e">
        <f t="shared" si="4"/>
        <v>#DIV/0!</v>
      </c>
      <c r="N83" s="5"/>
      <c r="O83" s="132">
        <f t="shared" si="5"/>
        <v>0</v>
      </c>
      <c r="P83" s="76"/>
      <c r="Q83" s="72" t="s">
        <v>160</v>
      </c>
      <c r="R83" s="155"/>
    </row>
    <row r="84" spans="1:18" ht="22.5" customHeight="1" x14ac:dyDescent="0.15">
      <c r="A84" s="125" t="s">
        <v>161</v>
      </c>
      <c r="B84" s="164"/>
      <c r="C84" s="79">
        <v>392315</v>
      </c>
      <c r="D84" s="80">
        <v>65002</v>
      </c>
      <c r="E84" s="55">
        <v>4786</v>
      </c>
      <c r="F84" s="79">
        <v>3185</v>
      </c>
      <c r="G84" s="80">
        <v>600</v>
      </c>
      <c r="H84" s="80">
        <v>100</v>
      </c>
      <c r="I84" s="80">
        <v>1010</v>
      </c>
      <c r="J84" s="24">
        <f>SUM(F84:I84)</f>
        <v>4895</v>
      </c>
      <c r="K84" s="79">
        <v>3185</v>
      </c>
      <c r="L84" s="55">
        <v>600</v>
      </c>
      <c r="M84" s="25">
        <f>(O84*1000)/R84</f>
        <v>708.24994440738271</v>
      </c>
      <c r="N84" s="5"/>
      <c r="O84" s="26">
        <f>F84</f>
        <v>3185</v>
      </c>
      <c r="P84" s="133" t="s">
        <v>162</v>
      </c>
      <c r="Q84" s="124"/>
      <c r="R84" s="27">
        <v>4497</v>
      </c>
    </row>
    <row r="85" spans="1:18" ht="22.5" customHeight="1" x14ac:dyDescent="0.15">
      <c r="A85" s="125" t="s">
        <v>163</v>
      </c>
      <c r="B85" s="164"/>
      <c r="C85" s="79">
        <v>497146</v>
      </c>
      <c r="D85" s="80">
        <v>158143</v>
      </c>
      <c r="E85" s="55">
        <v>11535</v>
      </c>
      <c r="F85" s="79">
        <v>3356</v>
      </c>
      <c r="G85" s="80">
        <v>1380</v>
      </c>
      <c r="H85" s="80">
        <v>100</v>
      </c>
      <c r="I85" s="80">
        <v>219</v>
      </c>
      <c r="J85" s="24">
        <f t="shared" si="0"/>
        <v>5055</v>
      </c>
      <c r="K85" s="79">
        <v>3702</v>
      </c>
      <c r="L85" s="55">
        <v>1229</v>
      </c>
      <c r="M85" s="25">
        <f t="shared" si="4"/>
        <v>313.73282228662242</v>
      </c>
      <c r="N85" s="5"/>
      <c r="O85" s="26">
        <f t="shared" si="5"/>
        <v>3356</v>
      </c>
      <c r="P85" s="133" t="s">
        <v>164</v>
      </c>
      <c r="Q85" s="124"/>
      <c r="R85" s="27">
        <v>10697</v>
      </c>
    </row>
    <row r="86" spans="1:18" ht="22.5" customHeight="1" x14ac:dyDescent="0.15">
      <c r="A86" s="209" t="s">
        <v>165</v>
      </c>
      <c r="B86" s="206"/>
      <c r="C86" s="126">
        <v>1590986</v>
      </c>
      <c r="D86" s="128">
        <v>465335</v>
      </c>
      <c r="E86" s="160">
        <v>29924</v>
      </c>
      <c r="F86" s="23">
        <v>5800</v>
      </c>
      <c r="G86" s="21">
        <v>1110</v>
      </c>
      <c r="H86" s="21">
        <v>200</v>
      </c>
      <c r="I86" s="21"/>
      <c r="J86" s="24">
        <f t="shared" si="0"/>
        <v>7110</v>
      </c>
      <c r="K86" s="23">
        <v>5716</v>
      </c>
      <c r="L86" s="22">
        <v>1037</v>
      </c>
      <c r="M86" s="166">
        <f t="shared" si="4"/>
        <v>304.39802666106857</v>
      </c>
      <c r="N86" s="5"/>
      <c r="O86" s="210">
        <f>F86+F87</f>
        <v>5800</v>
      </c>
      <c r="P86" s="133" t="s">
        <v>166</v>
      </c>
      <c r="Q86" s="124"/>
      <c r="R86" s="155">
        <v>19054</v>
      </c>
    </row>
    <row r="87" spans="1:18" ht="22.5" customHeight="1" x14ac:dyDescent="0.15">
      <c r="A87" s="205" t="s">
        <v>167</v>
      </c>
      <c r="B87" s="206"/>
      <c r="C87" s="127"/>
      <c r="D87" s="129"/>
      <c r="E87" s="162"/>
      <c r="F87" s="23"/>
      <c r="G87" s="21"/>
      <c r="H87" s="21"/>
      <c r="I87" s="21"/>
      <c r="J87" s="24"/>
      <c r="K87" s="23"/>
      <c r="L87" s="22"/>
      <c r="M87" s="168"/>
      <c r="N87" s="5"/>
      <c r="O87" s="210"/>
      <c r="P87" s="133" t="s">
        <v>166</v>
      </c>
      <c r="Q87" s="124"/>
      <c r="R87" s="155"/>
    </row>
    <row r="88" spans="1:18" ht="22.5" customHeight="1" x14ac:dyDescent="0.15">
      <c r="A88" s="207" t="s">
        <v>168</v>
      </c>
      <c r="B88" s="208"/>
      <c r="C88" s="23">
        <v>437399</v>
      </c>
      <c r="D88" s="21">
        <v>140997</v>
      </c>
      <c r="E88" s="22">
        <v>21233</v>
      </c>
      <c r="F88" s="23">
        <v>6057</v>
      </c>
      <c r="G88" s="21">
        <v>1009</v>
      </c>
      <c r="H88" s="21">
        <v>242</v>
      </c>
      <c r="I88" s="21">
        <v>319</v>
      </c>
      <c r="J88" s="24">
        <f t="shared" ref="J88:J123" si="6">SUM(F88:I88)</f>
        <v>7627</v>
      </c>
      <c r="K88" s="23">
        <v>5327</v>
      </c>
      <c r="L88" s="22">
        <v>804</v>
      </c>
      <c r="M88" s="25">
        <f t="shared" si="4"/>
        <v>399.01185770750988</v>
      </c>
      <c r="N88" s="5"/>
      <c r="O88" s="26">
        <f t="shared" si="5"/>
        <v>6057</v>
      </c>
      <c r="P88" s="133" t="s">
        <v>169</v>
      </c>
      <c r="Q88" s="124"/>
      <c r="R88" s="27">
        <v>15180</v>
      </c>
    </row>
    <row r="89" spans="1:18" ht="22.5" customHeight="1" x14ac:dyDescent="0.15">
      <c r="A89" s="205" t="s">
        <v>170</v>
      </c>
      <c r="B89" s="206"/>
      <c r="C89" s="23">
        <v>933663</v>
      </c>
      <c r="D89" s="21">
        <v>544908</v>
      </c>
      <c r="E89" s="22">
        <v>49068</v>
      </c>
      <c r="F89" s="23">
        <v>6027</v>
      </c>
      <c r="G89" s="21">
        <v>698</v>
      </c>
      <c r="H89" s="21">
        <v>1100</v>
      </c>
      <c r="I89" s="21">
        <v>454</v>
      </c>
      <c r="J89" s="24">
        <f t="shared" si="6"/>
        <v>8279</v>
      </c>
      <c r="K89" s="23">
        <v>6125</v>
      </c>
      <c r="L89" s="22">
        <v>697</v>
      </c>
      <c r="M89" s="25">
        <f t="shared" si="4"/>
        <v>304.76334951456312</v>
      </c>
      <c r="N89" s="5"/>
      <c r="O89" s="26">
        <f t="shared" si="5"/>
        <v>6027</v>
      </c>
      <c r="P89" s="133" t="s">
        <v>171</v>
      </c>
      <c r="Q89" s="124"/>
      <c r="R89" s="27">
        <v>19776</v>
      </c>
    </row>
    <row r="90" spans="1:18" ht="22.5" customHeight="1" x14ac:dyDescent="0.15">
      <c r="A90" s="205" t="s">
        <v>172</v>
      </c>
      <c r="B90" s="206"/>
      <c r="C90" s="23">
        <v>745383</v>
      </c>
      <c r="D90" s="21">
        <v>331217</v>
      </c>
      <c r="E90" s="22">
        <v>27877</v>
      </c>
      <c r="F90" s="23">
        <v>5620</v>
      </c>
      <c r="G90" s="21">
        <v>1560</v>
      </c>
      <c r="H90" s="21">
        <v>320</v>
      </c>
      <c r="I90" s="21"/>
      <c r="J90" s="24">
        <f t="shared" si="6"/>
        <v>7500</v>
      </c>
      <c r="K90" s="23">
        <v>5558</v>
      </c>
      <c r="L90" s="22">
        <v>1420</v>
      </c>
      <c r="M90" s="25">
        <f t="shared" si="4"/>
        <v>394.80154548647698</v>
      </c>
      <c r="N90" s="5"/>
      <c r="O90" s="26">
        <f t="shared" si="5"/>
        <v>5620</v>
      </c>
      <c r="P90" s="133" t="s">
        <v>173</v>
      </c>
      <c r="Q90" s="124"/>
      <c r="R90" s="27">
        <v>14235</v>
      </c>
    </row>
    <row r="91" spans="1:18" ht="22.5" customHeight="1" x14ac:dyDescent="0.15">
      <c r="A91" s="203" t="s">
        <v>174</v>
      </c>
      <c r="B91" s="211"/>
      <c r="C91" s="126">
        <v>853691</v>
      </c>
      <c r="D91" s="128">
        <v>221803</v>
      </c>
      <c r="E91" s="160">
        <v>27224</v>
      </c>
      <c r="F91" s="126">
        <v>5629</v>
      </c>
      <c r="G91" s="128">
        <v>896</v>
      </c>
      <c r="H91" s="128">
        <v>500</v>
      </c>
      <c r="I91" s="128"/>
      <c r="J91" s="197">
        <f t="shared" si="6"/>
        <v>7025</v>
      </c>
      <c r="K91" s="126">
        <v>5317</v>
      </c>
      <c r="L91" s="160">
        <v>813</v>
      </c>
      <c r="M91" s="166">
        <f t="shared" si="4"/>
        <v>291.53718665837994</v>
      </c>
      <c r="N91" s="5"/>
      <c r="O91" s="155">
        <f t="shared" si="5"/>
        <v>5629</v>
      </c>
      <c r="P91" s="123" t="s">
        <v>175</v>
      </c>
      <c r="Q91" s="123"/>
      <c r="R91" s="132">
        <v>19308</v>
      </c>
    </row>
    <row r="92" spans="1:18" ht="22.5" customHeight="1" x14ac:dyDescent="0.15">
      <c r="A92" s="203" t="s">
        <v>176</v>
      </c>
      <c r="B92" s="211"/>
      <c r="C92" s="127"/>
      <c r="D92" s="129"/>
      <c r="E92" s="162"/>
      <c r="F92" s="127"/>
      <c r="G92" s="129"/>
      <c r="H92" s="129"/>
      <c r="I92" s="129"/>
      <c r="J92" s="199">
        <f t="shared" si="6"/>
        <v>0</v>
      </c>
      <c r="K92" s="127"/>
      <c r="L92" s="162"/>
      <c r="M92" s="168" t="e">
        <f t="shared" si="4"/>
        <v>#DIV/0!</v>
      </c>
      <c r="N92" s="5"/>
      <c r="O92" s="155"/>
      <c r="P92" s="81"/>
      <c r="Q92" s="31" t="s">
        <v>177</v>
      </c>
      <c r="R92" s="132"/>
    </row>
    <row r="93" spans="1:18" ht="22.5" customHeight="1" x14ac:dyDescent="0.15">
      <c r="A93" s="205" t="s">
        <v>178</v>
      </c>
      <c r="B93" s="206"/>
      <c r="C93" s="23">
        <v>824307</v>
      </c>
      <c r="D93" s="21">
        <v>235763</v>
      </c>
      <c r="E93" s="22">
        <v>35406</v>
      </c>
      <c r="F93" s="23">
        <v>6225</v>
      </c>
      <c r="G93" s="21">
        <v>900</v>
      </c>
      <c r="H93" s="21">
        <v>200</v>
      </c>
      <c r="I93" s="21">
        <v>0</v>
      </c>
      <c r="J93" s="24">
        <f t="shared" si="6"/>
        <v>7325</v>
      </c>
      <c r="K93" s="23">
        <v>5074</v>
      </c>
      <c r="L93" s="22">
        <v>873</v>
      </c>
      <c r="M93" s="25">
        <f t="shared" si="4"/>
        <v>248.00796812749005</v>
      </c>
      <c r="N93" s="5"/>
      <c r="O93" s="26">
        <f t="shared" si="5"/>
        <v>6225</v>
      </c>
      <c r="P93" s="133" t="s">
        <v>179</v>
      </c>
      <c r="Q93" s="124"/>
      <c r="R93" s="27">
        <v>25100</v>
      </c>
    </row>
    <row r="94" spans="1:18" ht="22.5" customHeight="1" x14ac:dyDescent="0.15">
      <c r="A94" s="205" t="s">
        <v>180</v>
      </c>
      <c r="B94" s="206"/>
      <c r="C94" s="23">
        <v>363281</v>
      </c>
      <c r="D94" s="21">
        <v>94498</v>
      </c>
      <c r="E94" s="22">
        <v>14958</v>
      </c>
      <c r="F94" s="23">
        <v>2250</v>
      </c>
      <c r="G94" s="21">
        <v>750</v>
      </c>
      <c r="H94" s="21">
        <v>200</v>
      </c>
      <c r="I94" s="21"/>
      <c r="J94" s="24">
        <f t="shared" si="6"/>
        <v>3200</v>
      </c>
      <c r="K94" s="23">
        <v>1814</v>
      </c>
      <c r="L94" s="22">
        <v>735</v>
      </c>
      <c r="M94" s="25">
        <f t="shared" si="4"/>
        <v>240.48738777255238</v>
      </c>
      <c r="N94" s="5"/>
      <c r="O94" s="26">
        <f t="shared" si="5"/>
        <v>2250</v>
      </c>
      <c r="P94" s="133" t="s">
        <v>181</v>
      </c>
      <c r="Q94" s="124"/>
      <c r="R94" s="27">
        <v>9356</v>
      </c>
    </row>
    <row r="95" spans="1:18" ht="22.5" customHeight="1" x14ac:dyDescent="0.15">
      <c r="A95" s="205" t="s">
        <v>182</v>
      </c>
      <c r="B95" s="206"/>
      <c r="C95" s="37">
        <v>483457</v>
      </c>
      <c r="D95" s="38">
        <v>109898</v>
      </c>
      <c r="E95" s="39">
        <v>15299</v>
      </c>
      <c r="F95" s="37">
        <v>6800</v>
      </c>
      <c r="G95" s="38">
        <v>535</v>
      </c>
      <c r="H95" s="38">
        <v>216</v>
      </c>
      <c r="I95" s="38">
        <v>0</v>
      </c>
      <c r="J95" s="24">
        <f t="shared" si="6"/>
        <v>7551</v>
      </c>
      <c r="K95" s="37">
        <v>6722</v>
      </c>
      <c r="L95" s="39">
        <v>512</v>
      </c>
      <c r="M95" s="25">
        <f t="shared" si="4"/>
        <v>527.37707460834497</v>
      </c>
      <c r="N95" s="5"/>
      <c r="O95" s="26">
        <f t="shared" si="5"/>
        <v>6800</v>
      </c>
      <c r="P95" s="212" t="s">
        <v>183</v>
      </c>
      <c r="Q95" s="213"/>
      <c r="R95" s="27">
        <v>12894</v>
      </c>
    </row>
    <row r="96" spans="1:18" ht="22.5" customHeight="1" x14ac:dyDescent="0.15">
      <c r="A96" s="205" t="s">
        <v>184</v>
      </c>
      <c r="B96" s="206"/>
      <c r="C96" s="23">
        <v>580318</v>
      </c>
      <c r="D96" s="21">
        <v>120720</v>
      </c>
      <c r="E96" s="22">
        <v>17157</v>
      </c>
      <c r="F96" s="23">
        <v>4199</v>
      </c>
      <c r="G96" s="21">
        <v>853</v>
      </c>
      <c r="H96" s="21">
        <v>454</v>
      </c>
      <c r="I96" s="21"/>
      <c r="J96" s="24">
        <f t="shared" si="6"/>
        <v>5506</v>
      </c>
      <c r="K96" s="23">
        <v>4704</v>
      </c>
      <c r="L96" s="22">
        <v>790</v>
      </c>
      <c r="M96" s="25">
        <f t="shared" si="4"/>
        <v>326.03463001785855</v>
      </c>
      <c r="N96" s="5"/>
      <c r="O96" s="26">
        <f t="shared" si="5"/>
        <v>4199</v>
      </c>
      <c r="P96" s="133" t="s">
        <v>185</v>
      </c>
      <c r="Q96" s="124"/>
      <c r="R96" s="27">
        <v>12879</v>
      </c>
    </row>
    <row r="97" spans="1:19" ht="22.5" customHeight="1" x14ac:dyDescent="0.15">
      <c r="A97" s="205" t="s">
        <v>186</v>
      </c>
      <c r="B97" s="206"/>
      <c r="C97" s="23">
        <v>340459</v>
      </c>
      <c r="D97" s="21">
        <v>99641</v>
      </c>
      <c r="E97" s="22">
        <v>21280</v>
      </c>
      <c r="F97" s="23">
        <v>4122</v>
      </c>
      <c r="G97" s="21">
        <v>482</v>
      </c>
      <c r="H97" s="21">
        <v>272</v>
      </c>
      <c r="I97" s="21"/>
      <c r="J97" s="24">
        <f t="shared" si="6"/>
        <v>4876</v>
      </c>
      <c r="K97" s="23">
        <v>4695</v>
      </c>
      <c r="L97" s="22">
        <v>497</v>
      </c>
      <c r="M97" s="25">
        <f t="shared" si="4"/>
        <v>883.03341902313628</v>
      </c>
      <c r="N97" s="5"/>
      <c r="O97" s="26">
        <f t="shared" si="5"/>
        <v>4122</v>
      </c>
      <c r="P97" s="133" t="s">
        <v>187</v>
      </c>
      <c r="Q97" s="124"/>
      <c r="R97" s="27">
        <v>4668</v>
      </c>
    </row>
    <row r="98" spans="1:19" ht="22.5" customHeight="1" x14ac:dyDescent="0.15">
      <c r="A98" s="215" t="s">
        <v>188</v>
      </c>
      <c r="B98" s="215"/>
      <c r="C98" s="23">
        <v>1047480</v>
      </c>
      <c r="D98" s="21" t="s">
        <v>189</v>
      </c>
      <c r="E98" s="22">
        <v>21260</v>
      </c>
      <c r="F98" s="23">
        <v>5000</v>
      </c>
      <c r="G98" s="21"/>
      <c r="H98" s="21"/>
      <c r="I98" s="21"/>
      <c r="J98" s="24">
        <f>SUM(F98:I98)</f>
        <v>5000</v>
      </c>
      <c r="K98" s="23"/>
      <c r="L98" s="22"/>
      <c r="M98" s="25">
        <f>(O98*1000)/R98</f>
        <v>444.3654461429079</v>
      </c>
      <c r="N98" s="5"/>
      <c r="O98" s="26">
        <f>F98</f>
        <v>5000</v>
      </c>
      <c r="P98" s="123" t="s">
        <v>190</v>
      </c>
      <c r="Q98" s="124"/>
      <c r="R98" s="82">
        <v>11252</v>
      </c>
    </row>
    <row r="99" spans="1:19" ht="22.5" customHeight="1" x14ac:dyDescent="0.15">
      <c r="A99" s="216" t="s">
        <v>191</v>
      </c>
      <c r="B99" s="217"/>
      <c r="C99" s="79">
        <v>1274689</v>
      </c>
      <c r="D99" s="80">
        <v>908972</v>
      </c>
      <c r="E99" s="55">
        <v>18234</v>
      </c>
      <c r="F99" s="79">
        <v>4000</v>
      </c>
      <c r="G99" s="80">
        <v>506</v>
      </c>
      <c r="H99" s="80">
        <v>0</v>
      </c>
      <c r="I99" s="80">
        <v>0</v>
      </c>
      <c r="J99" s="83">
        <f t="shared" si="6"/>
        <v>4506</v>
      </c>
      <c r="K99" s="79">
        <v>3100</v>
      </c>
      <c r="L99" s="55">
        <v>521</v>
      </c>
      <c r="M99" s="25">
        <f t="shared" si="4"/>
        <v>412.92453804067304</v>
      </c>
      <c r="N99" s="5"/>
      <c r="O99" s="26">
        <f t="shared" si="5"/>
        <v>4000</v>
      </c>
      <c r="P99" s="133" t="s">
        <v>192</v>
      </c>
      <c r="Q99" s="124"/>
      <c r="R99" s="27">
        <v>9687</v>
      </c>
    </row>
    <row r="100" spans="1:19" ht="22.5" customHeight="1" x14ac:dyDescent="0.15">
      <c r="A100" s="205" t="s">
        <v>193</v>
      </c>
      <c r="B100" s="206"/>
      <c r="C100" s="23">
        <v>518540</v>
      </c>
      <c r="D100" s="21">
        <v>146084</v>
      </c>
      <c r="E100" s="22">
        <v>23796</v>
      </c>
      <c r="F100" s="23">
        <v>4000</v>
      </c>
      <c r="G100" s="21">
        <v>720</v>
      </c>
      <c r="H100" s="21">
        <v>0</v>
      </c>
      <c r="I100" s="21">
        <v>0</v>
      </c>
      <c r="J100" s="24">
        <f t="shared" si="6"/>
        <v>4720</v>
      </c>
      <c r="K100" s="23">
        <v>3800</v>
      </c>
      <c r="L100" s="84">
        <v>677</v>
      </c>
      <c r="M100" s="25">
        <f t="shared" si="4"/>
        <v>275.40622418066647</v>
      </c>
      <c r="N100" s="5"/>
      <c r="O100" s="26">
        <f t="shared" si="5"/>
        <v>4000</v>
      </c>
      <c r="P100" s="133" t="s">
        <v>194</v>
      </c>
      <c r="Q100" s="124"/>
      <c r="R100" s="27">
        <v>14524</v>
      </c>
    </row>
    <row r="101" spans="1:19" ht="22.5" customHeight="1" x14ac:dyDescent="0.15">
      <c r="A101" s="205" t="s">
        <v>195</v>
      </c>
      <c r="B101" s="206"/>
      <c r="C101" s="23">
        <v>514093</v>
      </c>
      <c r="D101" s="21">
        <v>157521</v>
      </c>
      <c r="E101" s="22">
        <v>18583</v>
      </c>
      <c r="F101" s="23">
        <v>4000</v>
      </c>
      <c r="G101" s="21">
        <v>700</v>
      </c>
      <c r="H101" s="21">
        <v>223</v>
      </c>
      <c r="I101" s="21">
        <v>296</v>
      </c>
      <c r="J101" s="24">
        <f t="shared" si="6"/>
        <v>5219</v>
      </c>
      <c r="K101" s="23">
        <v>3500</v>
      </c>
      <c r="L101" s="22">
        <v>751</v>
      </c>
      <c r="M101" s="25">
        <f t="shared" si="4"/>
        <v>379.14691943127963</v>
      </c>
      <c r="N101" s="5"/>
      <c r="O101" s="26">
        <f t="shared" si="5"/>
        <v>4000</v>
      </c>
      <c r="P101" s="133" t="s">
        <v>196</v>
      </c>
      <c r="Q101" s="124"/>
      <c r="R101" s="27">
        <v>10550</v>
      </c>
    </row>
    <row r="102" spans="1:19" ht="22.5" customHeight="1" x14ac:dyDescent="0.15">
      <c r="A102" s="205" t="s">
        <v>197</v>
      </c>
      <c r="B102" s="214"/>
      <c r="C102" s="23">
        <v>975238</v>
      </c>
      <c r="D102" s="21">
        <v>89081</v>
      </c>
      <c r="E102" s="22">
        <v>18132</v>
      </c>
      <c r="F102" s="23">
        <v>5050</v>
      </c>
      <c r="G102" s="21">
        <v>815</v>
      </c>
      <c r="H102" s="21"/>
      <c r="I102" s="21"/>
      <c r="J102" s="24">
        <f t="shared" si="6"/>
        <v>5865</v>
      </c>
      <c r="K102" s="23">
        <v>5050</v>
      </c>
      <c r="L102" s="22">
        <v>839</v>
      </c>
      <c r="M102" s="25">
        <f t="shared" si="4"/>
        <v>420.86840570047502</v>
      </c>
      <c r="N102" s="5"/>
      <c r="O102" s="26">
        <f t="shared" si="5"/>
        <v>5050</v>
      </c>
      <c r="P102" s="133" t="s">
        <v>198</v>
      </c>
      <c r="Q102" s="124"/>
      <c r="R102" s="27">
        <v>11999</v>
      </c>
    </row>
    <row r="103" spans="1:19" ht="22.5" customHeight="1" x14ac:dyDescent="0.15">
      <c r="A103" s="209" t="s">
        <v>199</v>
      </c>
      <c r="B103" s="206"/>
      <c r="C103" s="23">
        <v>499395</v>
      </c>
      <c r="D103" s="21">
        <v>175795</v>
      </c>
      <c r="E103" s="22">
        <v>7561</v>
      </c>
      <c r="F103" s="23">
        <v>2107</v>
      </c>
      <c r="G103" s="21">
        <v>678</v>
      </c>
      <c r="H103" s="21">
        <v>1706</v>
      </c>
      <c r="I103" s="21"/>
      <c r="J103" s="24">
        <f t="shared" si="6"/>
        <v>4491</v>
      </c>
      <c r="K103" s="23">
        <v>2407</v>
      </c>
      <c r="L103" s="22">
        <v>678</v>
      </c>
      <c r="M103" s="25">
        <f t="shared" si="4"/>
        <v>540.25641025641028</v>
      </c>
      <c r="N103" s="5"/>
      <c r="O103" s="85">
        <f t="shared" si="5"/>
        <v>2107</v>
      </c>
      <c r="P103" s="32" t="s">
        <v>200</v>
      </c>
      <c r="Q103" s="86"/>
      <c r="R103" s="27">
        <v>3900</v>
      </c>
      <c r="S103" s="87"/>
    </row>
    <row r="104" spans="1:19" ht="22.5" customHeight="1" x14ac:dyDescent="0.15">
      <c r="A104" s="205" t="s">
        <v>201</v>
      </c>
      <c r="B104" s="206"/>
      <c r="C104" s="37">
        <v>302733</v>
      </c>
      <c r="D104" s="38">
        <v>72393</v>
      </c>
      <c r="E104" s="39">
        <v>21829</v>
      </c>
      <c r="F104" s="23">
        <v>2500</v>
      </c>
      <c r="G104" s="21">
        <v>600</v>
      </c>
      <c r="H104" s="21">
        <v>500</v>
      </c>
      <c r="I104" s="88">
        <v>18103</v>
      </c>
      <c r="J104" s="24">
        <f t="shared" si="6"/>
        <v>21703</v>
      </c>
      <c r="K104" s="23">
        <v>2757</v>
      </c>
      <c r="L104" s="22">
        <v>566</v>
      </c>
      <c r="M104" s="89">
        <f>(O104*1000)/R104</f>
        <v>814.06707912732008</v>
      </c>
      <c r="N104" s="5"/>
      <c r="O104" s="85">
        <f t="shared" si="5"/>
        <v>2500</v>
      </c>
      <c r="P104" s="32" t="s">
        <v>202</v>
      </c>
      <c r="Q104" s="86"/>
      <c r="R104" s="27">
        <v>3071</v>
      </c>
      <c r="S104" s="87"/>
    </row>
    <row r="105" spans="1:19" ht="22.5" customHeight="1" x14ac:dyDescent="0.15">
      <c r="A105" s="209" t="s">
        <v>203</v>
      </c>
      <c r="B105" s="206"/>
      <c r="C105" s="23">
        <v>186427</v>
      </c>
      <c r="D105" s="21">
        <v>38671</v>
      </c>
      <c r="E105" s="22">
        <v>8276</v>
      </c>
      <c r="F105" s="23">
        <v>2400</v>
      </c>
      <c r="G105" s="21">
        <v>443</v>
      </c>
      <c r="H105" s="21">
        <v>600</v>
      </c>
      <c r="I105" s="21"/>
      <c r="J105" s="56">
        <f t="shared" si="6"/>
        <v>3443</v>
      </c>
      <c r="K105" s="23">
        <v>3065</v>
      </c>
      <c r="L105" s="22">
        <v>480</v>
      </c>
      <c r="M105" s="89">
        <f>(O105*1000)/R105</f>
        <v>2492.2118380062307</v>
      </c>
      <c r="N105" s="5"/>
      <c r="O105" s="85">
        <f t="shared" si="5"/>
        <v>2400</v>
      </c>
      <c r="P105" s="133" t="s">
        <v>204</v>
      </c>
      <c r="Q105" s="124"/>
      <c r="R105" s="27">
        <v>963</v>
      </c>
      <c r="S105" s="87"/>
    </row>
    <row r="106" spans="1:19" ht="22.5" customHeight="1" x14ac:dyDescent="0.15">
      <c r="A106" s="218" t="s">
        <v>205</v>
      </c>
      <c r="B106" s="204"/>
      <c r="C106" s="23">
        <v>239897</v>
      </c>
      <c r="D106" s="21">
        <v>52265</v>
      </c>
      <c r="E106" s="22">
        <v>7809</v>
      </c>
      <c r="F106" s="23">
        <v>1600</v>
      </c>
      <c r="G106" s="21">
        <v>404</v>
      </c>
      <c r="H106" s="21"/>
      <c r="I106" s="21"/>
      <c r="J106" s="24">
        <f t="shared" si="6"/>
        <v>2004</v>
      </c>
      <c r="K106" s="23">
        <v>1685</v>
      </c>
      <c r="L106" s="22">
        <v>286</v>
      </c>
      <c r="M106" s="25">
        <f t="shared" si="4"/>
        <v>381.67938931297709</v>
      </c>
      <c r="N106" s="5"/>
      <c r="O106" s="85">
        <f t="shared" si="5"/>
        <v>1600</v>
      </c>
      <c r="P106" s="123" t="s">
        <v>206</v>
      </c>
      <c r="Q106" s="124"/>
      <c r="R106" s="27">
        <v>4192</v>
      </c>
      <c r="S106" s="87"/>
    </row>
    <row r="107" spans="1:19" ht="22.5" customHeight="1" x14ac:dyDescent="0.15">
      <c r="A107" s="218" t="s">
        <v>207</v>
      </c>
      <c r="B107" s="204"/>
      <c r="C107" s="23">
        <v>390108</v>
      </c>
      <c r="D107" s="21">
        <v>125297</v>
      </c>
      <c r="E107" s="22">
        <v>20968</v>
      </c>
      <c r="F107" s="23">
        <v>3900</v>
      </c>
      <c r="G107" s="21">
        <v>1028</v>
      </c>
      <c r="H107" s="21">
        <v>600</v>
      </c>
      <c r="I107" s="21"/>
      <c r="J107" s="24">
        <f t="shared" si="6"/>
        <v>5528</v>
      </c>
      <c r="K107" s="23">
        <v>4332</v>
      </c>
      <c r="L107" s="22">
        <v>1072</v>
      </c>
      <c r="M107" s="25">
        <f t="shared" si="4"/>
        <v>511.14023591087812</v>
      </c>
      <c r="N107" s="5"/>
      <c r="O107" s="26">
        <f t="shared" si="5"/>
        <v>3900</v>
      </c>
      <c r="P107" s="123" t="s">
        <v>208</v>
      </c>
      <c r="Q107" s="124"/>
      <c r="R107" s="27">
        <v>7630</v>
      </c>
    </row>
    <row r="108" spans="1:19" s="5" customFormat="1" ht="22.5" customHeight="1" x14ac:dyDescent="0.15">
      <c r="A108" s="218" t="s">
        <v>246</v>
      </c>
      <c r="B108" s="204"/>
      <c r="C108" s="110">
        <v>853369</v>
      </c>
      <c r="D108" s="110">
        <v>148419</v>
      </c>
      <c r="E108" s="112">
        <v>17899</v>
      </c>
      <c r="F108" s="116">
        <v>6000</v>
      </c>
      <c r="G108" s="110">
        <v>717</v>
      </c>
      <c r="H108" s="110"/>
      <c r="I108" s="110"/>
      <c r="J108" s="111">
        <f t="shared" ref="J108:J110" si="7">SUM(F108:I108)</f>
        <v>6717</v>
      </c>
      <c r="K108" s="116">
        <v>4790</v>
      </c>
      <c r="L108" s="110">
        <v>668</v>
      </c>
      <c r="M108" s="25">
        <f t="shared" si="4"/>
        <v>390.75219798111362</v>
      </c>
      <c r="O108" s="85">
        <f t="shared" si="5"/>
        <v>6000</v>
      </c>
      <c r="P108" s="123" t="s">
        <v>247</v>
      </c>
      <c r="Q108" s="124"/>
      <c r="R108" s="27">
        <v>15355</v>
      </c>
    </row>
    <row r="109" spans="1:19" s="5" customFormat="1" ht="22.5" customHeight="1" x14ac:dyDescent="0.15">
      <c r="A109" s="218" t="s">
        <v>248</v>
      </c>
      <c r="B109" s="204"/>
      <c r="C109" s="117">
        <v>273275</v>
      </c>
      <c r="D109" s="118">
        <v>93954</v>
      </c>
      <c r="E109" s="119">
        <v>12273</v>
      </c>
      <c r="F109" s="117">
        <v>3000</v>
      </c>
      <c r="G109" s="118">
        <v>747</v>
      </c>
      <c r="H109" s="118"/>
      <c r="I109" s="118"/>
      <c r="J109" s="111">
        <f t="shared" si="7"/>
        <v>3747</v>
      </c>
      <c r="K109" s="117">
        <v>2700</v>
      </c>
      <c r="L109" s="119">
        <v>747</v>
      </c>
      <c r="M109" s="25">
        <f t="shared" si="4"/>
        <v>635.99745601017594</v>
      </c>
      <c r="O109" s="85">
        <f t="shared" si="5"/>
        <v>3000</v>
      </c>
      <c r="P109" s="123" t="s">
        <v>249</v>
      </c>
      <c r="Q109" s="124"/>
      <c r="R109" s="27">
        <v>4717</v>
      </c>
    </row>
    <row r="110" spans="1:19" s="5" customFormat="1" ht="22.5" customHeight="1" x14ac:dyDescent="0.15">
      <c r="A110" s="218" t="s">
        <v>250</v>
      </c>
      <c r="B110" s="204"/>
      <c r="C110" s="109">
        <v>340453</v>
      </c>
      <c r="D110" s="110">
        <v>56291</v>
      </c>
      <c r="E110" s="112">
        <v>11359</v>
      </c>
      <c r="F110" s="109">
        <v>2112</v>
      </c>
      <c r="G110" s="110">
        <v>700</v>
      </c>
      <c r="H110" s="110">
        <v>378</v>
      </c>
      <c r="I110" s="110">
        <v>31</v>
      </c>
      <c r="J110" s="111">
        <f t="shared" si="7"/>
        <v>3221</v>
      </c>
      <c r="K110" s="109">
        <v>2331</v>
      </c>
      <c r="L110" s="112">
        <v>678</v>
      </c>
      <c r="M110" s="25">
        <f t="shared" si="4"/>
        <v>242.17406260749914</v>
      </c>
      <c r="O110" s="85">
        <f t="shared" si="5"/>
        <v>2112</v>
      </c>
      <c r="P110" s="123" t="s">
        <v>251</v>
      </c>
      <c r="Q110" s="124"/>
      <c r="R110" s="27">
        <v>8721</v>
      </c>
    </row>
    <row r="111" spans="1:19" s="5" customFormat="1" ht="22.5" customHeight="1" x14ac:dyDescent="0.15">
      <c r="A111" s="218" t="s">
        <v>252</v>
      </c>
      <c r="B111" s="204"/>
      <c r="C111" s="120">
        <v>42226</v>
      </c>
      <c r="D111" s="110">
        <v>18473</v>
      </c>
      <c r="E111" s="112">
        <v>12365</v>
      </c>
      <c r="F111" s="109">
        <v>4000</v>
      </c>
      <c r="G111" s="110">
        <v>534</v>
      </c>
      <c r="H111" s="110"/>
      <c r="I111" s="110"/>
      <c r="J111" s="111">
        <f>SUM(F111:I111)</f>
        <v>4534</v>
      </c>
      <c r="K111" s="109">
        <v>3520</v>
      </c>
      <c r="L111" s="112">
        <v>885</v>
      </c>
      <c r="M111" s="25">
        <f>(O111*1000)/R111</f>
        <v>623.63579669473029</v>
      </c>
      <c r="O111" s="85">
        <f>F111</f>
        <v>4000</v>
      </c>
      <c r="P111" s="219" t="s">
        <v>253</v>
      </c>
      <c r="Q111" s="213"/>
      <c r="R111" s="27">
        <v>6414</v>
      </c>
    </row>
    <row r="112" spans="1:19" ht="22.5" customHeight="1" x14ac:dyDescent="0.15">
      <c r="A112" s="218" t="s">
        <v>209</v>
      </c>
      <c r="B112" s="204"/>
      <c r="C112" s="37">
        <v>152408</v>
      </c>
      <c r="D112" s="21">
        <v>10755</v>
      </c>
      <c r="E112" s="22">
        <v>363</v>
      </c>
      <c r="F112" s="23">
        <v>155</v>
      </c>
      <c r="G112" s="21"/>
      <c r="H112" s="21"/>
      <c r="I112" s="21"/>
      <c r="J112" s="24">
        <f t="shared" si="6"/>
        <v>155</v>
      </c>
      <c r="K112" s="23">
        <v>114</v>
      </c>
      <c r="L112" s="22"/>
      <c r="M112" s="25">
        <f t="shared" si="4"/>
        <v>169.21397379912665</v>
      </c>
      <c r="N112" s="5"/>
      <c r="O112" s="26">
        <f t="shared" si="5"/>
        <v>155</v>
      </c>
      <c r="P112" s="219" t="s">
        <v>210</v>
      </c>
      <c r="Q112" s="213"/>
      <c r="R112" s="27">
        <v>916</v>
      </c>
    </row>
    <row r="113" spans="1:18" ht="22.5" customHeight="1" x14ac:dyDescent="0.15">
      <c r="A113" s="218" t="s">
        <v>211</v>
      </c>
      <c r="B113" s="204"/>
      <c r="C113" s="23">
        <v>329997</v>
      </c>
      <c r="D113" s="21">
        <v>75943</v>
      </c>
      <c r="E113" s="22">
        <v>10242</v>
      </c>
      <c r="F113" s="23">
        <v>3028</v>
      </c>
      <c r="G113" s="21">
        <v>664</v>
      </c>
      <c r="H113" s="21">
        <v>972</v>
      </c>
      <c r="I113" s="21"/>
      <c r="J113" s="24">
        <f t="shared" si="6"/>
        <v>4664</v>
      </c>
      <c r="K113" s="23">
        <v>3284</v>
      </c>
      <c r="L113" s="22">
        <v>662</v>
      </c>
      <c r="M113" s="25">
        <f t="shared" si="4"/>
        <v>818.82098431584643</v>
      </c>
      <c r="N113" s="5"/>
      <c r="O113" s="26">
        <f t="shared" si="5"/>
        <v>3028</v>
      </c>
      <c r="P113" s="123" t="s">
        <v>212</v>
      </c>
      <c r="Q113" s="124"/>
      <c r="R113" s="27">
        <v>3698</v>
      </c>
    </row>
    <row r="114" spans="1:18" ht="22.5" customHeight="1" x14ac:dyDescent="0.15">
      <c r="A114" s="218" t="s">
        <v>213</v>
      </c>
      <c r="B114" s="204"/>
      <c r="C114" s="23">
        <v>51961</v>
      </c>
      <c r="D114" s="21">
        <v>12891</v>
      </c>
      <c r="E114" s="22">
        <v>3271</v>
      </c>
      <c r="F114" s="23">
        <v>100</v>
      </c>
      <c r="G114" s="21">
        <v>58</v>
      </c>
      <c r="H114" s="21"/>
      <c r="I114" s="21"/>
      <c r="J114" s="24">
        <f t="shared" si="6"/>
        <v>158</v>
      </c>
      <c r="K114" s="23">
        <v>134</v>
      </c>
      <c r="L114" s="22">
        <v>58</v>
      </c>
      <c r="M114" s="25">
        <f t="shared" si="4"/>
        <v>78.308535630383716</v>
      </c>
      <c r="N114" s="5"/>
      <c r="O114" s="26">
        <f t="shared" si="5"/>
        <v>100</v>
      </c>
      <c r="P114" s="123" t="s">
        <v>214</v>
      </c>
      <c r="Q114" s="124"/>
      <c r="R114" s="27">
        <v>1277</v>
      </c>
    </row>
    <row r="115" spans="1:18" ht="22.5" customHeight="1" x14ac:dyDescent="0.15">
      <c r="A115" s="209" t="s">
        <v>215</v>
      </c>
      <c r="B115" s="206"/>
      <c r="C115" s="37">
        <v>422800</v>
      </c>
      <c r="D115" s="38">
        <v>147072</v>
      </c>
      <c r="E115" s="22">
        <v>10528</v>
      </c>
      <c r="F115" s="23">
        <v>2900</v>
      </c>
      <c r="G115" s="21">
        <v>406</v>
      </c>
      <c r="H115" s="21">
        <v>0</v>
      </c>
      <c r="I115" s="21">
        <v>0</v>
      </c>
      <c r="J115" s="24">
        <f t="shared" si="6"/>
        <v>3306</v>
      </c>
      <c r="K115" s="23">
        <v>2937</v>
      </c>
      <c r="L115" s="22">
        <v>430</v>
      </c>
      <c r="M115" s="25">
        <f t="shared" si="4"/>
        <v>465.04169339320077</v>
      </c>
      <c r="N115" s="5"/>
      <c r="O115" s="26">
        <f t="shared" si="5"/>
        <v>2900</v>
      </c>
      <c r="P115" s="133" t="s">
        <v>216</v>
      </c>
      <c r="Q115" s="124"/>
      <c r="R115" s="27">
        <v>6236</v>
      </c>
    </row>
    <row r="116" spans="1:18" ht="22.5" customHeight="1" x14ac:dyDescent="0.15">
      <c r="A116" s="125" t="s">
        <v>217</v>
      </c>
      <c r="B116" s="164"/>
      <c r="C116" s="23">
        <v>396866</v>
      </c>
      <c r="D116" s="21">
        <v>63681</v>
      </c>
      <c r="E116" s="22">
        <v>22493</v>
      </c>
      <c r="F116" s="23">
        <v>3700</v>
      </c>
      <c r="G116" s="21">
        <v>169</v>
      </c>
      <c r="H116" s="21">
        <v>0</v>
      </c>
      <c r="I116" s="21">
        <v>100</v>
      </c>
      <c r="J116" s="24">
        <f t="shared" si="6"/>
        <v>3969</v>
      </c>
      <c r="K116" s="23">
        <v>3593</v>
      </c>
      <c r="L116" s="22">
        <v>169</v>
      </c>
      <c r="M116" s="25">
        <f t="shared" si="4"/>
        <v>569.58128078817731</v>
      </c>
      <c r="N116" s="5"/>
      <c r="O116" s="26">
        <f t="shared" si="5"/>
        <v>3700</v>
      </c>
      <c r="P116" s="133" t="s">
        <v>218</v>
      </c>
      <c r="Q116" s="124"/>
      <c r="R116" s="27">
        <v>6496</v>
      </c>
    </row>
    <row r="117" spans="1:18" ht="22.5" customHeight="1" x14ac:dyDescent="0.15">
      <c r="A117" s="125" t="s">
        <v>219</v>
      </c>
      <c r="B117" s="164"/>
      <c r="C117" s="23">
        <v>277156</v>
      </c>
      <c r="D117" s="21">
        <v>60212</v>
      </c>
      <c r="E117" s="22">
        <v>13434</v>
      </c>
      <c r="F117" s="23">
        <v>2150</v>
      </c>
      <c r="G117" s="21">
        <v>220</v>
      </c>
      <c r="H117" s="21">
        <v>500</v>
      </c>
      <c r="I117" s="88">
        <v>10564</v>
      </c>
      <c r="J117" s="56">
        <f t="shared" si="6"/>
        <v>13434</v>
      </c>
      <c r="K117" s="23">
        <v>2150</v>
      </c>
      <c r="L117" s="22">
        <v>205</v>
      </c>
      <c r="M117" s="25">
        <f t="shared" si="4"/>
        <v>255.7696883178682</v>
      </c>
      <c r="N117" s="5"/>
      <c r="O117" s="26">
        <f t="shared" si="5"/>
        <v>2150</v>
      </c>
      <c r="P117" s="133" t="s">
        <v>220</v>
      </c>
      <c r="Q117" s="124"/>
      <c r="R117" s="27">
        <v>8406</v>
      </c>
    </row>
    <row r="118" spans="1:18" ht="22.5" customHeight="1" x14ac:dyDescent="0.15">
      <c r="A118" s="218" t="s">
        <v>221</v>
      </c>
      <c r="B118" s="204"/>
      <c r="C118" s="23">
        <v>378346</v>
      </c>
      <c r="D118" s="21">
        <v>54563</v>
      </c>
      <c r="E118" s="22">
        <v>3996</v>
      </c>
      <c r="F118" s="23">
        <v>1600</v>
      </c>
      <c r="G118" s="21">
        <v>248</v>
      </c>
      <c r="H118" s="21"/>
      <c r="I118" s="21"/>
      <c r="J118" s="24">
        <f t="shared" si="6"/>
        <v>1848</v>
      </c>
      <c r="K118" s="23">
        <v>1519</v>
      </c>
      <c r="L118" s="22">
        <v>220</v>
      </c>
      <c r="M118" s="25">
        <f t="shared" si="4"/>
        <v>362.7295397868964</v>
      </c>
      <c r="N118" s="5"/>
      <c r="O118" s="26">
        <f t="shared" si="5"/>
        <v>1600</v>
      </c>
      <c r="P118" s="123" t="s">
        <v>222</v>
      </c>
      <c r="Q118" s="123"/>
      <c r="R118" s="27">
        <v>4411</v>
      </c>
    </row>
    <row r="119" spans="1:18" ht="22.5" customHeight="1" x14ac:dyDescent="0.15">
      <c r="A119" s="218" t="s">
        <v>223</v>
      </c>
      <c r="B119" s="204"/>
      <c r="C119" s="23">
        <v>514408</v>
      </c>
      <c r="D119" s="21">
        <v>38838</v>
      </c>
      <c r="E119" s="22">
        <v>10496</v>
      </c>
      <c r="F119" s="23">
        <v>866</v>
      </c>
      <c r="G119" s="21">
        <v>265</v>
      </c>
      <c r="H119" s="21"/>
      <c r="I119" s="21"/>
      <c r="J119" s="24">
        <f t="shared" si="6"/>
        <v>1131</v>
      </c>
      <c r="K119" s="23">
        <v>946</v>
      </c>
      <c r="L119" s="22">
        <v>241</v>
      </c>
      <c r="M119" s="25">
        <f t="shared" si="4"/>
        <v>191.97517180226114</v>
      </c>
      <c r="N119" s="5"/>
      <c r="O119" s="26">
        <f t="shared" si="5"/>
        <v>866</v>
      </c>
      <c r="P119" s="123" t="s">
        <v>224</v>
      </c>
      <c r="Q119" s="124"/>
      <c r="R119" s="27">
        <v>4511</v>
      </c>
    </row>
    <row r="120" spans="1:18" ht="22.5" customHeight="1" x14ac:dyDescent="0.15">
      <c r="A120" s="218" t="s">
        <v>225</v>
      </c>
      <c r="B120" s="204"/>
      <c r="C120" s="23">
        <v>417040</v>
      </c>
      <c r="D120" s="21">
        <v>162609</v>
      </c>
      <c r="E120" s="22">
        <v>15936</v>
      </c>
      <c r="F120" s="23">
        <v>2200</v>
      </c>
      <c r="G120" s="21">
        <v>596</v>
      </c>
      <c r="H120" s="21">
        <v>120</v>
      </c>
      <c r="I120" s="21"/>
      <c r="J120" s="24">
        <f t="shared" si="6"/>
        <v>2916</v>
      </c>
      <c r="K120" s="23">
        <v>2200</v>
      </c>
      <c r="L120" s="22">
        <v>582</v>
      </c>
      <c r="M120" s="25">
        <f t="shared" si="4"/>
        <v>225.22522522522522</v>
      </c>
      <c r="N120" s="5"/>
      <c r="O120" s="26">
        <f t="shared" si="5"/>
        <v>2200</v>
      </c>
      <c r="P120" s="123" t="s">
        <v>226</v>
      </c>
      <c r="Q120" s="124"/>
      <c r="R120" s="27">
        <v>9768</v>
      </c>
    </row>
    <row r="121" spans="1:18" ht="22.5" customHeight="1" x14ac:dyDescent="0.15">
      <c r="A121" s="218" t="s">
        <v>227</v>
      </c>
      <c r="B121" s="204"/>
      <c r="C121" s="23">
        <v>237874</v>
      </c>
      <c r="D121" s="21">
        <v>52683</v>
      </c>
      <c r="E121" s="22">
        <v>17636</v>
      </c>
      <c r="F121" s="23">
        <v>1100</v>
      </c>
      <c r="G121" s="21">
        <v>96</v>
      </c>
      <c r="H121" s="21">
        <v>200</v>
      </c>
      <c r="I121" s="21"/>
      <c r="J121" s="24">
        <f t="shared" si="6"/>
        <v>1396</v>
      </c>
      <c r="K121" s="23">
        <v>1200</v>
      </c>
      <c r="L121" s="22">
        <v>96</v>
      </c>
      <c r="M121" s="25">
        <f t="shared" si="4"/>
        <v>119.26704976688713</v>
      </c>
      <c r="N121" s="5"/>
      <c r="O121" s="26">
        <f t="shared" si="5"/>
        <v>1100</v>
      </c>
      <c r="P121" s="123" t="s">
        <v>228</v>
      </c>
      <c r="Q121" s="123"/>
      <c r="R121" s="27">
        <v>9223</v>
      </c>
    </row>
    <row r="122" spans="1:18" ht="22.5" customHeight="1" x14ac:dyDescent="0.15">
      <c r="A122" s="218" t="s">
        <v>229</v>
      </c>
      <c r="B122" s="204"/>
      <c r="C122" s="23">
        <v>431765</v>
      </c>
      <c r="D122" s="21">
        <v>76796</v>
      </c>
      <c r="E122" s="22">
        <v>8119</v>
      </c>
      <c r="F122" s="23">
        <v>1512</v>
      </c>
      <c r="G122" s="21">
        <v>320</v>
      </c>
      <c r="H122" s="21">
        <v>255</v>
      </c>
      <c r="I122" s="21">
        <v>0</v>
      </c>
      <c r="J122" s="24">
        <f t="shared" si="6"/>
        <v>2087</v>
      </c>
      <c r="K122" s="23">
        <v>1363</v>
      </c>
      <c r="L122" s="22">
        <v>312</v>
      </c>
      <c r="M122" s="25">
        <f t="shared" si="4"/>
        <v>536.17021276595744</v>
      </c>
      <c r="N122" s="5"/>
      <c r="O122" s="26">
        <f t="shared" si="5"/>
        <v>1512</v>
      </c>
      <c r="P122" s="123" t="s">
        <v>230</v>
      </c>
      <c r="Q122" s="124"/>
      <c r="R122" s="27">
        <v>2820</v>
      </c>
    </row>
    <row r="123" spans="1:18" ht="22.5" customHeight="1" thickBot="1" x14ac:dyDescent="0.2">
      <c r="A123" s="220" t="s">
        <v>231</v>
      </c>
      <c r="B123" s="220"/>
      <c r="C123" s="65"/>
      <c r="D123" s="90"/>
      <c r="E123" s="52"/>
      <c r="F123" s="65">
        <v>1900</v>
      </c>
      <c r="G123" s="90"/>
      <c r="H123" s="90"/>
      <c r="I123" s="90"/>
      <c r="J123" s="91">
        <f t="shared" si="6"/>
        <v>1900</v>
      </c>
      <c r="K123" s="65">
        <v>1830</v>
      </c>
      <c r="L123" s="52"/>
      <c r="M123" s="92"/>
      <c r="N123" s="5"/>
      <c r="O123" s="26">
        <f t="shared" si="5"/>
        <v>1900</v>
      </c>
      <c r="P123" s="123" t="s">
        <v>232</v>
      </c>
      <c r="Q123" s="124"/>
      <c r="R123" s="82"/>
    </row>
    <row r="124" spans="1:18" ht="22.5" customHeight="1" thickTop="1" x14ac:dyDescent="0.15">
      <c r="A124" s="221" t="s">
        <v>233</v>
      </c>
      <c r="B124" s="222"/>
      <c r="C124" s="93">
        <f t="shared" ref="C124:L124" si="8">SUM(C7:C123)</f>
        <v>273808972</v>
      </c>
      <c r="D124" s="94">
        <f t="shared" si="8"/>
        <v>26761512</v>
      </c>
      <c r="E124" s="95">
        <f t="shared" si="8"/>
        <v>2867781</v>
      </c>
      <c r="F124" s="93">
        <f t="shared" si="8"/>
        <v>574901</v>
      </c>
      <c r="G124" s="94">
        <f t="shared" si="8"/>
        <v>73053</v>
      </c>
      <c r="H124" s="94">
        <f t="shared" si="8"/>
        <v>22028</v>
      </c>
      <c r="I124" s="94">
        <f t="shared" si="8"/>
        <v>76376</v>
      </c>
      <c r="J124" s="95">
        <f>SUM(J7:J123)</f>
        <v>746358</v>
      </c>
      <c r="K124" s="93">
        <f t="shared" si="8"/>
        <v>543136</v>
      </c>
      <c r="L124" s="95">
        <f t="shared" si="8"/>
        <v>70860</v>
      </c>
      <c r="M124" s="96">
        <f>F124*1000/R7</f>
        <v>277.30541986688013</v>
      </c>
      <c r="N124" s="5"/>
      <c r="O124" s="97">
        <f>SUM(O8:O123)</f>
        <v>535984</v>
      </c>
      <c r="P124" s="6"/>
      <c r="Q124" s="6"/>
      <c r="R124" s="98">
        <f>SUM(R8:R123)</f>
        <v>1997455</v>
      </c>
    </row>
    <row r="125" spans="1:18" x14ac:dyDescent="0.15">
      <c r="A125" s="99"/>
      <c r="B125" s="99"/>
      <c r="C125" s="100"/>
      <c r="D125" s="100"/>
      <c r="E125" s="100"/>
      <c r="F125" s="100"/>
      <c r="G125" s="100"/>
      <c r="H125" s="100"/>
      <c r="I125" s="100"/>
      <c r="J125" s="101"/>
      <c r="K125" s="100"/>
      <c r="L125" s="100"/>
      <c r="M125" s="102"/>
      <c r="N125" s="5"/>
      <c r="O125" s="103"/>
      <c r="P125" s="6"/>
      <c r="Q125" s="6"/>
      <c r="R125" s="6"/>
    </row>
    <row r="126" spans="1:18" x14ac:dyDescent="0.15">
      <c r="A126" s="99" t="s">
        <v>234</v>
      </c>
      <c r="B126" s="99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104"/>
      <c r="N126" s="5"/>
      <c r="O126" s="6"/>
      <c r="P126" s="6"/>
      <c r="Q126" s="6"/>
      <c r="R126" s="6"/>
    </row>
    <row r="127" spans="1:18" x14ac:dyDescent="0.15">
      <c r="A127" s="99"/>
      <c r="B127" s="99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104"/>
      <c r="N127" s="5"/>
      <c r="O127" s="6"/>
      <c r="P127" s="6"/>
      <c r="Q127" s="6"/>
      <c r="R127" s="6"/>
    </row>
    <row r="128" spans="1:18" x14ac:dyDescent="0.15">
      <c r="A128" s="99" t="s">
        <v>235</v>
      </c>
      <c r="B128" s="99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104"/>
      <c r="N128" s="5"/>
      <c r="O128" s="6"/>
      <c r="P128" s="6"/>
      <c r="Q128" s="6"/>
      <c r="R128" s="98"/>
    </row>
  </sheetData>
  <mergeCells count="272">
    <mergeCell ref="A123:B123"/>
    <mergeCell ref="P123:Q123"/>
    <mergeCell ref="A124:B124"/>
    <mergeCell ref="A120:B120"/>
    <mergeCell ref="P120:Q120"/>
    <mergeCell ref="A121:B121"/>
    <mergeCell ref="P121:Q121"/>
    <mergeCell ref="A122:B122"/>
    <mergeCell ref="P122:Q122"/>
    <mergeCell ref="A117:B117"/>
    <mergeCell ref="P117:Q117"/>
    <mergeCell ref="A118:B118"/>
    <mergeCell ref="P118:Q118"/>
    <mergeCell ref="A119:B119"/>
    <mergeCell ref="P119:Q119"/>
    <mergeCell ref="A114:B114"/>
    <mergeCell ref="P114:Q114"/>
    <mergeCell ref="A115:B115"/>
    <mergeCell ref="P115:Q115"/>
    <mergeCell ref="A116:B116"/>
    <mergeCell ref="P116:Q116"/>
    <mergeCell ref="A107:B107"/>
    <mergeCell ref="P107:Q107"/>
    <mergeCell ref="A112:B112"/>
    <mergeCell ref="P112:Q112"/>
    <mergeCell ref="A113:B113"/>
    <mergeCell ref="P113:Q113"/>
    <mergeCell ref="A103:B103"/>
    <mergeCell ref="A104:B104"/>
    <mergeCell ref="A105:B105"/>
    <mergeCell ref="P105:Q105"/>
    <mergeCell ref="A106:B106"/>
    <mergeCell ref="P106:Q106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00:B100"/>
    <mergeCell ref="P100:Q100"/>
    <mergeCell ref="A101:B101"/>
    <mergeCell ref="P101:Q101"/>
    <mergeCell ref="A102:B102"/>
    <mergeCell ref="P102:Q102"/>
    <mergeCell ref="A97:B97"/>
    <mergeCell ref="P97:Q97"/>
    <mergeCell ref="A98:B98"/>
    <mergeCell ref="P98:Q98"/>
    <mergeCell ref="A99:B99"/>
    <mergeCell ref="P99:Q99"/>
    <mergeCell ref="A94:B94"/>
    <mergeCell ref="P94:Q94"/>
    <mergeCell ref="A95:B95"/>
    <mergeCell ref="P95:Q95"/>
    <mergeCell ref="A96:B96"/>
    <mergeCell ref="P96:Q96"/>
    <mergeCell ref="O91:O92"/>
    <mergeCell ref="P91:Q91"/>
    <mergeCell ref="R91:R92"/>
    <mergeCell ref="A92:B92"/>
    <mergeCell ref="A93:B93"/>
    <mergeCell ref="P93:Q93"/>
    <mergeCell ref="H91:H92"/>
    <mergeCell ref="I91:I92"/>
    <mergeCell ref="J91:J92"/>
    <mergeCell ref="K91:K92"/>
    <mergeCell ref="L91:L92"/>
    <mergeCell ref="M91:M92"/>
    <mergeCell ref="A89:B89"/>
    <mergeCell ref="P89:Q89"/>
    <mergeCell ref="A90:B90"/>
    <mergeCell ref="P90:Q90"/>
    <mergeCell ref="A91:B91"/>
    <mergeCell ref="C91:C92"/>
    <mergeCell ref="D91:D92"/>
    <mergeCell ref="E91:E92"/>
    <mergeCell ref="F91:F92"/>
    <mergeCell ref="G91:G92"/>
    <mergeCell ref="P86:Q86"/>
    <mergeCell ref="R86:R87"/>
    <mergeCell ref="A87:B87"/>
    <mergeCell ref="P87:Q87"/>
    <mergeCell ref="A88:B88"/>
    <mergeCell ref="P88:Q88"/>
    <mergeCell ref="A86:B86"/>
    <mergeCell ref="C86:C87"/>
    <mergeCell ref="D86:D87"/>
    <mergeCell ref="E86:E87"/>
    <mergeCell ref="M86:M87"/>
    <mergeCell ref="O86:O87"/>
    <mergeCell ref="O79:O83"/>
    <mergeCell ref="P79:Q79"/>
    <mergeCell ref="R79:R83"/>
    <mergeCell ref="A84:B84"/>
    <mergeCell ref="P84:Q84"/>
    <mergeCell ref="A85:B85"/>
    <mergeCell ref="P85:Q85"/>
    <mergeCell ref="H79:H83"/>
    <mergeCell ref="I79:I83"/>
    <mergeCell ref="J79:J83"/>
    <mergeCell ref="K79:K83"/>
    <mergeCell ref="L79:L83"/>
    <mergeCell ref="M79:M83"/>
    <mergeCell ref="A79:B79"/>
    <mergeCell ref="C79:C83"/>
    <mergeCell ref="D79:D83"/>
    <mergeCell ref="E79:E83"/>
    <mergeCell ref="F79:F83"/>
    <mergeCell ref="G79:G83"/>
    <mergeCell ref="O75:O77"/>
    <mergeCell ref="P75:Q75"/>
    <mergeCell ref="R75:R77"/>
    <mergeCell ref="A77:B77"/>
    <mergeCell ref="P77:Q77"/>
    <mergeCell ref="A78:B78"/>
    <mergeCell ref="P78:Q78"/>
    <mergeCell ref="H75:H76"/>
    <mergeCell ref="I75:I76"/>
    <mergeCell ref="J75:J76"/>
    <mergeCell ref="K75:K76"/>
    <mergeCell ref="L75:L76"/>
    <mergeCell ref="M75:M77"/>
    <mergeCell ref="A75:B75"/>
    <mergeCell ref="C75:C77"/>
    <mergeCell ref="D75:D77"/>
    <mergeCell ref="E75:E77"/>
    <mergeCell ref="F75:F76"/>
    <mergeCell ref="G75:G76"/>
    <mergeCell ref="C71:C74"/>
    <mergeCell ref="D71:D74"/>
    <mergeCell ref="P70:Q70"/>
    <mergeCell ref="R70:R74"/>
    <mergeCell ref="A72:B72"/>
    <mergeCell ref="P72:Q72"/>
    <mergeCell ref="A73:B73"/>
    <mergeCell ref="P73:Q73"/>
    <mergeCell ref="A74:B74"/>
    <mergeCell ref="P74:Q74"/>
    <mergeCell ref="O70:O74"/>
    <mergeCell ref="I71:I74"/>
    <mergeCell ref="M72:M73"/>
    <mergeCell ref="O61:O69"/>
    <mergeCell ref="P61:Q61"/>
    <mergeCell ref="R61:R69"/>
    <mergeCell ref="A70:B70"/>
    <mergeCell ref="H61:H69"/>
    <mergeCell ref="I61:I69"/>
    <mergeCell ref="J61:J69"/>
    <mergeCell ref="K61:K69"/>
    <mergeCell ref="L61:L69"/>
    <mergeCell ref="M61:M69"/>
    <mergeCell ref="A61:B61"/>
    <mergeCell ref="C61:C69"/>
    <mergeCell ref="D61:D69"/>
    <mergeCell ref="E61:E69"/>
    <mergeCell ref="F61:F69"/>
    <mergeCell ref="G61:G69"/>
    <mergeCell ref="A58:B58"/>
    <mergeCell ref="P58:Q58"/>
    <mergeCell ref="A59:B59"/>
    <mergeCell ref="P59:Q59"/>
    <mergeCell ref="A60:B60"/>
    <mergeCell ref="P60:Q60"/>
    <mergeCell ref="P51:Q51"/>
    <mergeCell ref="R51:R53"/>
    <mergeCell ref="A54:B54"/>
    <mergeCell ref="C54:C57"/>
    <mergeCell ref="D54:D57"/>
    <mergeCell ref="E54:E57"/>
    <mergeCell ref="M54:M57"/>
    <mergeCell ref="O54:O57"/>
    <mergeCell ref="P54:Q54"/>
    <mergeCell ref="R54:R57"/>
    <mergeCell ref="I51:I53"/>
    <mergeCell ref="J51:J53"/>
    <mergeCell ref="K51:K53"/>
    <mergeCell ref="L51:L53"/>
    <mergeCell ref="M51:M53"/>
    <mergeCell ref="O51:O53"/>
    <mergeCell ref="R49:R50"/>
    <mergeCell ref="A50:B50"/>
    <mergeCell ref="P50:Q50"/>
    <mergeCell ref="A51:B51"/>
    <mergeCell ref="C51:C53"/>
    <mergeCell ref="D51:D53"/>
    <mergeCell ref="E51:E53"/>
    <mergeCell ref="F51:F53"/>
    <mergeCell ref="G51:G53"/>
    <mergeCell ref="H51:H53"/>
    <mergeCell ref="A49:B49"/>
    <mergeCell ref="C49:C50"/>
    <mergeCell ref="D49:D50"/>
    <mergeCell ref="M49:M50"/>
    <mergeCell ref="O49:O50"/>
    <mergeCell ref="P49:Q49"/>
    <mergeCell ref="P45:Q45"/>
    <mergeCell ref="R45:R46"/>
    <mergeCell ref="A47:B47"/>
    <mergeCell ref="P47:Q47"/>
    <mergeCell ref="A48:B48"/>
    <mergeCell ref="P48:Q48"/>
    <mergeCell ref="P26:Q26"/>
    <mergeCell ref="R26:R44"/>
    <mergeCell ref="A43:B43"/>
    <mergeCell ref="A44:B44"/>
    <mergeCell ref="A45:B45"/>
    <mergeCell ref="C45:C46"/>
    <mergeCell ref="D45:D46"/>
    <mergeCell ref="M45:M46"/>
    <mergeCell ref="O45:O46"/>
    <mergeCell ref="A26:B26"/>
    <mergeCell ref="C26:C37"/>
    <mergeCell ref="D26:D37"/>
    <mergeCell ref="E26:E37"/>
    <mergeCell ref="M26:M37"/>
    <mergeCell ref="O26:O44"/>
    <mergeCell ref="A38:A42"/>
    <mergeCell ref="M38:M44"/>
    <mergeCell ref="P22:Q22"/>
    <mergeCell ref="A23:B23"/>
    <mergeCell ref="P23:Q23"/>
    <mergeCell ref="A24:B24"/>
    <mergeCell ref="P24:Q24"/>
    <mergeCell ref="A25:B25"/>
    <mergeCell ref="P25:Q25"/>
    <mergeCell ref="P10:Q10"/>
    <mergeCell ref="R10:R20"/>
    <mergeCell ref="A21:B21"/>
    <mergeCell ref="C21:C24"/>
    <mergeCell ref="D21:D24"/>
    <mergeCell ref="M21:M24"/>
    <mergeCell ref="O21:O24"/>
    <mergeCell ref="P21:Q21"/>
    <mergeCell ref="R21:R24"/>
    <mergeCell ref="A22:B22"/>
    <mergeCell ref="I10:I20"/>
    <mergeCell ref="J10:J20"/>
    <mergeCell ref="K10:K20"/>
    <mergeCell ref="L10:L20"/>
    <mergeCell ref="M10:M20"/>
    <mergeCell ref="O10:O20"/>
    <mergeCell ref="R8:R9"/>
    <mergeCell ref="A9:B9"/>
    <mergeCell ref="P9:Q9"/>
    <mergeCell ref="A10:B10"/>
    <mergeCell ref="C10:C20"/>
    <mergeCell ref="D10:D20"/>
    <mergeCell ref="E10:E20"/>
    <mergeCell ref="F10:F20"/>
    <mergeCell ref="G10:G20"/>
    <mergeCell ref="H10:H20"/>
    <mergeCell ref="A7:B7"/>
    <mergeCell ref="P7:Q7"/>
    <mergeCell ref="A8:B8"/>
    <mergeCell ref="C8:C9"/>
    <mergeCell ref="D8:D9"/>
    <mergeCell ref="M8:M9"/>
    <mergeCell ref="O8:O9"/>
    <mergeCell ref="P8:Q8"/>
    <mergeCell ref="A3:B6"/>
    <mergeCell ref="C3:E3"/>
    <mergeCell ref="F3:J3"/>
    <mergeCell ref="K3:L3"/>
    <mergeCell ref="M3:M5"/>
    <mergeCell ref="C4:C5"/>
    <mergeCell ref="D4:D5"/>
    <mergeCell ref="E4:E5"/>
    <mergeCell ref="F4:J4"/>
    <mergeCell ref="K4:L4"/>
  </mergeCells>
  <phoneticPr fontId="3"/>
  <dataValidations count="1">
    <dataValidation imeMode="halfAlpha" allowBlank="1" showInputMessage="1" showErrorMessage="1" sqref="C108:G108 IY108:JC108 SU108:SY108 ACQ108:ACU108 AMM108:AMQ108 AWI108:AWM108 BGE108:BGI108 BQA108:BQE108 BZW108:CAA108 CJS108:CJW108 CTO108:CTS108 DDK108:DDO108 DNG108:DNK108 DXC108:DXG108 EGY108:EHC108 EQU108:EQY108 FAQ108:FAU108 FKM108:FKQ108 FUI108:FUM108 GEE108:GEI108 GOA108:GOE108 GXW108:GYA108 HHS108:HHW108 HRO108:HRS108 IBK108:IBO108 ILG108:ILK108 IVC108:IVG108 JEY108:JFC108 JOU108:JOY108 JYQ108:JYU108 KIM108:KIQ108 KSI108:KSM108 LCE108:LCI108 LMA108:LME108 LVW108:LWA108 MFS108:MFW108 MPO108:MPS108 MZK108:MZO108 NJG108:NJK108 NTC108:NTG108 OCY108:ODC108 OMU108:OMY108 OWQ108:OWU108 PGM108:PGQ108 PQI108:PQM108 QAE108:QAI108 QKA108:QKE108 QTW108:QUA108 RDS108:RDW108 RNO108:RNS108 RXK108:RXO108 SHG108:SHK108 SRC108:SRG108 TAY108:TBC108 TKU108:TKY108 TUQ108:TUU108 UEM108:UEQ108 UOI108:UOM108 UYE108:UYI108 VIA108:VIE108 VRW108:VSA108 WBS108:WBW108 WLO108:WLS108 WVK108:WVO108 K108:L108 JG108:JH108 TC108:TD108 ACY108:ACZ108 AMU108:AMV108 AWQ108:AWR108 BGM108:BGN108 BQI108:BQJ108 CAE108:CAF108 CKA108:CKB108 CTW108:CTX108 DDS108:DDT108 DNO108:DNP108 DXK108:DXL108 EHG108:EHH108 ERC108:ERD108 FAY108:FAZ108 FKU108:FKV108 FUQ108:FUR108 GEM108:GEN108 GOI108:GOJ108 GYE108:GYF108 HIA108:HIB108 HRW108:HRX108 IBS108:IBT108 ILO108:ILP108 IVK108:IVL108 JFG108:JFH108 JPC108:JPD108 JYY108:JYZ108 KIU108:KIV108 KSQ108:KSR108 LCM108:LCN108 LMI108:LMJ108 LWE108:LWF108 MGA108:MGB108 MPW108:MPX108 MZS108:MZT108 NJO108:NJP108 NTK108:NTL108 ODG108:ODH108 ONC108:OND108 OWY108:OWZ108 PGU108:PGV108 PQQ108:PQR108 QAM108:QAN108 QKI108:QKJ108 QUE108:QUF108 REA108:REB108 RNW108:RNX108 RXS108:RXT108 SHO108:SHP108 SRK108:SRL108 TBG108:TBH108 TLC108:TLD108 TUY108:TUZ108 UEU108:UEV108 UOQ108:UOR108 UYM108:UYN108 VII108:VIJ108 VSE108:VSF108 WCA108:WCB108 WLW108:WLX108 WVS108:WVT108"/>
  </dataValidations>
  <pageMargins left="0.70866141732283472" right="0.51181102362204722" top="0.74803149606299213" bottom="0.74803149606299213" header="0.31496062992125984" footer="0.31496062992125984"/>
  <pageSetup paperSize="9" firstPageNumber="13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 財政</vt:lpstr>
      <vt:lpstr>'４ 財政'!Print_Area</vt:lpstr>
      <vt:lpstr>'４ 財政'!Print_Titles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2018-10-11T07:08:39Z</cp:lastPrinted>
  <dcterms:created xsi:type="dcterms:W3CDTF">2018-09-28T06:45:17Z</dcterms:created>
  <dcterms:modified xsi:type="dcterms:W3CDTF">2018-10-11T07:19:45Z</dcterms:modified>
</cp:coreProperties>
</file>