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928" activeTab="0"/>
  </bookViews>
  <sheets>
    <sheet name="8個人貸出・団体貸出" sheetId="1" r:id="rId1"/>
  </sheets>
  <definedNames>
    <definedName name="_xlnm.Print_Area" localSheetId="0">'8個人貸出・団体貸出'!$A$2:$R$165</definedName>
    <definedName name="_xlnm.Print_Titles" localSheetId="0">'8個人貸出・団体貸出'!$3:$7</definedName>
  </definedNames>
  <calcPr fullCalcOnLoad="1"/>
</workbook>
</file>

<file path=xl/sharedStrings.xml><?xml version="1.0" encoding="utf-8"?>
<sst xmlns="http://schemas.openxmlformats.org/spreadsheetml/2006/main" count="146" uniqueCount="142">
  <si>
    <t>※ 　人口１人当貸出冊数　＝　個人貸出冊数　/　奉仕対象人口</t>
  </si>
  <si>
    <t>※ 　登録率　＝　登録者数総計　/　奉仕対象人口 * 100</t>
  </si>
  <si>
    <t>ライブラリー８２</t>
  </si>
  <si>
    <t>サングリモ中込</t>
  </si>
  <si>
    <t>８ 貸出</t>
  </si>
  <si>
    <t>座光寺分館</t>
  </si>
  <si>
    <t>松尾分館</t>
  </si>
  <si>
    <t>下久堅分館</t>
  </si>
  <si>
    <t>上久堅分館</t>
  </si>
  <si>
    <t>千代分館</t>
  </si>
  <si>
    <t>龍江分館</t>
  </si>
  <si>
    <t>竜丘分館</t>
  </si>
  <si>
    <t>川路分館</t>
  </si>
  <si>
    <t>三穂分館</t>
  </si>
  <si>
    <t>山本分館</t>
  </si>
  <si>
    <t>伊賀良分館</t>
  </si>
  <si>
    <t>松川町</t>
  </si>
  <si>
    <t>信州風樹文庫</t>
  </si>
  <si>
    <t>東伊那分館</t>
  </si>
  <si>
    <t>中沢分館</t>
  </si>
  <si>
    <t>北部分館</t>
  </si>
  <si>
    <t>西部分館</t>
  </si>
  <si>
    <t>豊田分館</t>
  </si>
  <si>
    <t>広丘分館</t>
  </si>
  <si>
    <t>北小野分館</t>
  </si>
  <si>
    <t>片丘分館</t>
  </si>
  <si>
    <t>塩尻東分館</t>
  </si>
  <si>
    <t>宗賀分館</t>
  </si>
  <si>
    <t>洗馬分館</t>
  </si>
  <si>
    <t>吉田分館</t>
  </si>
  <si>
    <t>楢川分館</t>
  </si>
  <si>
    <t>　　総  計</t>
  </si>
  <si>
    <t>うち
視聴覚資料</t>
  </si>
  <si>
    <t>点</t>
  </si>
  <si>
    <t>貸出冊数</t>
  </si>
  <si>
    <t>個人貸出冊数</t>
  </si>
  <si>
    <t>原村</t>
  </si>
  <si>
    <t>県立長野</t>
  </si>
  <si>
    <t>長野市立長野</t>
  </si>
  <si>
    <t>長野市立南部</t>
  </si>
  <si>
    <t>松本市中央</t>
  </si>
  <si>
    <t>あがたの森</t>
  </si>
  <si>
    <t>西部</t>
  </si>
  <si>
    <t>南部</t>
  </si>
  <si>
    <t>寿台</t>
  </si>
  <si>
    <t>本郷</t>
  </si>
  <si>
    <t>島内</t>
  </si>
  <si>
    <t>空港</t>
  </si>
  <si>
    <t>上田市立上田</t>
  </si>
  <si>
    <t>上田市立丸子金子</t>
  </si>
  <si>
    <t>市立岡谷</t>
  </si>
  <si>
    <t>飯田市立中央</t>
  </si>
  <si>
    <t>上郷</t>
  </si>
  <si>
    <t>鼎</t>
  </si>
  <si>
    <t>諏訪市</t>
  </si>
  <si>
    <t>市立須坂</t>
  </si>
  <si>
    <t>市立小諸</t>
  </si>
  <si>
    <t>伊那市立伊那</t>
  </si>
  <si>
    <t>伊那市立高遠町</t>
  </si>
  <si>
    <t>駒ケ根市立</t>
  </si>
  <si>
    <t>中野市立</t>
  </si>
  <si>
    <t>市立大町</t>
  </si>
  <si>
    <t>市立飯山</t>
  </si>
  <si>
    <t>茅野市</t>
  </si>
  <si>
    <t>塩尻市立</t>
  </si>
  <si>
    <t>佐久市立中央</t>
  </si>
  <si>
    <t>佐久市立臼田</t>
  </si>
  <si>
    <t>佐久市立浅科</t>
  </si>
  <si>
    <t>佐久市立望月</t>
  </si>
  <si>
    <t>千曲市立更埴</t>
  </si>
  <si>
    <t>千曲市立戸倉</t>
  </si>
  <si>
    <t>東御市立</t>
  </si>
  <si>
    <t>佐久穂町立</t>
  </si>
  <si>
    <t>軽井沢町立</t>
  </si>
  <si>
    <t>御代田町立</t>
  </si>
  <si>
    <t>下諏訪町立</t>
  </si>
  <si>
    <t>富士見町</t>
  </si>
  <si>
    <t>辰野町立辰野</t>
  </si>
  <si>
    <t>小野　</t>
  </si>
  <si>
    <t>箕輪町</t>
  </si>
  <si>
    <t>飯島町</t>
  </si>
  <si>
    <t>高森町立</t>
  </si>
  <si>
    <t>阿南町立</t>
  </si>
  <si>
    <t>池田町</t>
  </si>
  <si>
    <t>坂城町立</t>
  </si>
  <si>
    <t>小布施町立</t>
  </si>
  <si>
    <t>山ノ内町立蟻川</t>
  </si>
  <si>
    <t>川上村文化センター</t>
  </si>
  <si>
    <t>南牧村</t>
  </si>
  <si>
    <t>青木村</t>
  </si>
  <si>
    <t>南箕輪村</t>
  </si>
  <si>
    <t>中川村</t>
  </si>
  <si>
    <t>宮田村</t>
  </si>
  <si>
    <t>※ 　登録率(合計)　＝　（登録者数総計―県立長野図書館の登録者数）　/　奉仕対象人口総計 * 100</t>
  </si>
  <si>
    <t>※ 　人口１人当貸出冊数(合計）　＝　（個人貸出冊数総計―県立長野図書館貸出冊数）　/　奉仕対象人口総計</t>
  </si>
  <si>
    <t xml:space="preserve">      (奉仕対象人口総計は図書館設置自治体分のみ、県立長野図書館の奉仕対象人口数は除く）</t>
  </si>
  <si>
    <t>※   千曲市立西部図書館は、平成２３年４月開館のため、統計を掲載していません。</t>
  </si>
  <si>
    <t>根羽村立</t>
  </si>
  <si>
    <t>下條村立</t>
  </si>
  <si>
    <t>天龍村</t>
  </si>
  <si>
    <t>豊丘村</t>
  </si>
  <si>
    <t>村立朝日村</t>
  </si>
  <si>
    <t>筑北村</t>
  </si>
  <si>
    <t>白馬村</t>
  </si>
  <si>
    <t>小谷村</t>
  </si>
  <si>
    <t>人口1人当貸出    冊数</t>
  </si>
  <si>
    <t>う         ち        児       童</t>
  </si>
  <si>
    <t>う      ち     児    童</t>
  </si>
  <si>
    <t>う       ち       児       童</t>
  </si>
  <si>
    <t>う ち
視 聴 覚資料</t>
  </si>
  <si>
    <t>う      ち     児     童</t>
  </si>
  <si>
    <t>％</t>
  </si>
  <si>
    <t>合計</t>
  </si>
  <si>
    <t>冊</t>
  </si>
  <si>
    <t>人</t>
  </si>
  <si>
    <t>登録者数</t>
  </si>
  <si>
    <t>団体貸出</t>
  </si>
  <si>
    <t>総   計</t>
  </si>
  <si>
    <t>登録率</t>
  </si>
  <si>
    <t>団体数</t>
  </si>
  <si>
    <t>本館・分館</t>
  </si>
  <si>
    <t>冊</t>
  </si>
  <si>
    <t>館   名</t>
  </si>
  <si>
    <t>中山文庫</t>
  </si>
  <si>
    <t>上田情報ライブラリー</t>
  </si>
  <si>
    <t>移動図書館車</t>
  </si>
  <si>
    <t>羽場分館</t>
  </si>
  <si>
    <t>丸山分館</t>
  </si>
  <si>
    <t>東野分館</t>
  </si>
  <si>
    <t>上村分館</t>
  </si>
  <si>
    <t>南信濃分館</t>
  </si>
  <si>
    <t>松川村</t>
  </si>
  <si>
    <t>波田</t>
  </si>
  <si>
    <t>安曇野市中央</t>
  </si>
  <si>
    <t>三郷</t>
  </si>
  <si>
    <t>堀金</t>
  </si>
  <si>
    <t>明科</t>
  </si>
  <si>
    <t>豊科</t>
  </si>
  <si>
    <t>喬木村立           椋鳩十記念</t>
  </si>
  <si>
    <t>南相木村立         ふれあい</t>
  </si>
  <si>
    <t>上　田　市　立　真　田　</t>
  </si>
  <si>
    <t>更埴西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</si>
</sst>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&quot;¥&quot;\!\(0&quot;¥&quot;\!\)"/>
    <numFmt numFmtId="178" formatCode="0.0_);[Red]\(0.0\)"/>
    <numFmt numFmtId="179" formatCode="#,##0_ "/>
    <numFmt numFmtId="180" formatCode="0_);[Red]\(0\)"/>
    <numFmt numFmtId="181" formatCode="0.00_);[Red]\(0.0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"/>
    <numFmt numFmtId="187" formatCode="#,##0.000;[Red]\-#,##0.000"/>
    <numFmt numFmtId="188" formatCode="#,##0.0_ ;[Red]\-#,##0.0\ "/>
    <numFmt numFmtId="189" formatCode="#,##0_ ;[Red]\-#,##0\ "/>
    <numFmt numFmtId="190" formatCode="[$-411]ge\.m\.d;@"/>
    <numFmt numFmtId="191" formatCode="yyyy/m/d;@"/>
    <numFmt numFmtId="192" formatCode="mm/dd/yy;@"/>
    <numFmt numFmtId="193" formatCode="yyyy&quot;年&quot;m&quot;月&quot;d&quot;日&quot;;@"/>
    <numFmt numFmtId="194" formatCode="#,##0_);\(#,##0\)"/>
    <numFmt numFmtId="195" formatCode="h:mm;@"/>
    <numFmt numFmtId="196" formatCode="[$-411]ggge&quot;年&quot;m&quot;月&quot;d&quot;日&quot;;@"/>
    <numFmt numFmtId="197" formatCode="m/d;@"/>
    <numFmt numFmtId="198" formatCode="0.0000_ "/>
    <numFmt numFmtId="199" formatCode="0.E+00"/>
    <numFmt numFmtId="200" formatCode="#,##0.0_);[Red]\(#,##0.0\)"/>
    <numFmt numFmtId="201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 applyFill="0" applyProtection="0">
      <alignment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3" fillId="0" borderId="10" xfId="49" applyFont="1" applyFill="1" applyBorder="1" applyAlignment="1">
      <alignment horizontal="distributed" vertical="top"/>
    </xf>
    <xf numFmtId="38" fontId="3" fillId="0" borderId="11" xfId="49" applyFont="1" applyFill="1" applyBorder="1" applyAlignment="1">
      <alignment horizontal="distributed" vertical="top"/>
    </xf>
    <xf numFmtId="38" fontId="3" fillId="0" borderId="0" xfId="49" applyFont="1" applyFill="1" applyBorder="1" applyAlignment="1">
      <alignment horizontal="distributed" vertical="top"/>
    </xf>
    <xf numFmtId="38" fontId="3" fillId="0" borderId="12" xfId="49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61" applyFont="1" applyBorder="1" applyAlignment="1" applyProtection="1">
      <alignment horizontal="distributed" vertical="center"/>
      <protection locked="0"/>
    </xf>
    <xf numFmtId="38" fontId="3" fillId="0" borderId="14" xfId="49" applyFont="1" applyFill="1" applyBorder="1" applyAlignment="1">
      <alignment horizontal="right"/>
    </xf>
    <xf numFmtId="38" fontId="3" fillId="0" borderId="15" xfId="49" applyFont="1" applyFill="1" applyBorder="1" applyAlignment="1">
      <alignment horizontal="right"/>
    </xf>
    <xf numFmtId="38" fontId="3" fillId="0" borderId="16" xfId="49" applyFont="1" applyFill="1" applyBorder="1" applyAlignment="1">
      <alignment horizontal="right"/>
    </xf>
    <xf numFmtId="38" fontId="3" fillId="0" borderId="12" xfId="49" applyFont="1" applyFill="1" applyBorder="1" applyAlignment="1">
      <alignment horizontal="right"/>
    </xf>
    <xf numFmtId="38" fontId="3" fillId="0" borderId="17" xfId="49" applyFont="1" applyFill="1" applyBorder="1" applyAlignment="1">
      <alignment horizontal="right"/>
    </xf>
    <xf numFmtId="38" fontId="3" fillId="0" borderId="18" xfId="49" applyFont="1" applyFill="1" applyBorder="1" applyAlignment="1">
      <alignment horizontal="right"/>
    </xf>
    <xf numFmtId="38" fontId="3" fillId="0" borderId="17" xfId="49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5" fillId="0" borderId="20" xfId="61" applyFont="1" applyBorder="1" applyAlignment="1" applyProtection="1">
      <alignment horizontal="distributed" vertical="center"/>
      <protection locked="0"/>
    </xf>
    <xf numFmtId="0" fontId="9" fillId="0" borderId="21" xfId="61" applyFont="1" applyBorder="1" applyAlignment="1" applyProtection="1">
      <alignment horizontal="distributed" vertical="center"/>
      <protection locked="0"/>
    </xf>
    <xf numFmtId="0" fontId="5" fillId="0" borderId="10" xfId="61" applyFont="1" applyBorder="1" applyAlignment="1" applyProtection="1">
      <alignment horizontal="distributed" vertical="center"/>
      <protection locked="0"/>
    </xf>
    <xf numFmtId="0" fontId="5" fillId="0" borderId="21" xfId="61" applyFont="1" applyBorder="1" applyAlignment="1" applyProtection="1">
      <alignment horizontal="distributed" vertical="center" shrinkToFit="1"/>
      <protection locked="0"/>
    </xf>
    <xf numFmtId="0" fontId="5" fillId="0" borderId="20" xfId="61" applyFont="1" applyBorder="1" applyAlignment="1" applyProtection="1">
      <alignment horizontal="distributed" vertical="center" shrinkToFit="1"/>
      <protection locked="0"/>
    </xf>
    <xf numFmtId="0" fontId="5" fillId="0" borderId="22" xfId="61" applyFont="1" applyBorder="1" applyAlignment="1" applyProtection="1">
      <alignment horizontal="distributed" vertical="center"/>
      <protection locked="0"/>
    </xf>
    <xf numFmtId="0" fontId="5" fillId="0" borderId="23" xfId="61" applyFont="1" applyBorder="1" applyAlignment="1" applyProtection="1">
      <alignment horizontal="distributed" vertical="center" shrinkToFit="1"/>
      <protection locked="0"/>
    </xf>
    <xf numFmtId="0" fontId="5" fillId="0" borderId="13" xfId="61" applyFont="1" applyBorder="1" applyAlignment="1" applyProtection="1">
      <alignment horizontal="distributed" vertical="center"/>
      <protection locked="0"/>
    </xf>
    <xf numFmtId="0" fontId="5" fillId="0" borderId="21" xfId="61" applyFont="1" applyBorder="1" applyAlignment="1" applyProtection="1">
      <alignment horizontal="distributed" vertical="center"/>
      <protection locked="0"/>
    </xf>
    <xf numFmtId="0" fontId="5" fillId="0" borderId="10" xfId="61" applyFont="1" applyFill="1" applyBorder="1">
      <alignment/>
    </xf>
    <xf numFmtId="0" fontId="5" fillId="0" borderId="10" xfId="61" applyFont="1" applyFill="1" applyBorder="1" applyAlignment="1">
      <alignment horizontal="distributed" vertical="center"/>
    </xf>
    <xf numFmtId="0" fontId="5" fillId="0" borderId="21" xfId="61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182" fontId="3" fillId="0" borderId="24" xfId="0" applyNumberFormat="1" applyFont="1" applyBorder="1" applyAlignment="1">
      <alignment horizontal="right" vertical="center"/>
    </xf>
    <xf numFmtId="182" fontId="3" fillId="0" borderId="25" xfId="0" applyNumberFormat="1" applyFont="1" applyBorder="1" applyAlignment="1">
      <alignment horizontal="right" vertical="center"/>
    </xf>
    <xf numFmtId="182" fontId="3" fillId="0" borderId="26" xfId="49" applyNumberFormat="1" applyFont="1" applyBorder="1" applyAlignment="1">
      <alignment horizontal="right" vertical="center"/>
    </xf>
    <xf numFmtId="182" fontId="3" fillId="0" borderId="25" xfId="49" applyNumberFormat="1" applyFont="1" applyBorder="1" applyAlignment="1">
      <alignment horizontal="right" vertical="center"/>
    </xf>
    <xf numFmtId="182" fontId="3" fillId="0" borderId="26" xfId="0" applyNumberFormat="1" applyFont="1" applyBorder="1" applyAlignment="1">
      <alignment horizontal="right" vertical="center"/>
    </xf>
    <xf numFmtId="182" fontId="3" fillId="0" borderId="24" xfId="0" applyNumberFormat="1" applyFont="1" applyFill="1" applyBorder="1" applyAlignment="1">
      <alignment horizontal="right" vertical="center"/>
    </xf>
    <xf numFmtId="182" fontId="3" fillId="0" borderId="27" xfId="0" applyNumberFormat="1" applyFont="1" applyBorder="1" applyAlignment="1">
      <alignment horizontal="right" vertical="center"/>
    </xf>
    <xf numFmtId="182" fontId="3" fillId="0" borderId="28" xfId="0" applyNumberFormat="1" applyFont="1" applyBorder="1" applyAlignment="1">
      <alignment horizontal="right" vertical="center"/>
    </xf>
    <xf numFmtId="182" fontId="3" fillId="0" borderId="29" xfId="0" applyNumberFormat="1" applyFont="1" applyBorder="1" applyAlignment="1">
      <alignment horizontal="right" vertical="center"/>
    </xf>
    <xf numFmtId="182" fontId="3" fillId="0" borderId="30" xfId="0" applyNumberFormat="1" applyFont="1" applyBorder="1" applyAlignment="1">
      <alignment horizontal="right" vertical="center"/>
    </xf>
    <xf numFmtId="182" fontId="3" fillId="0" borderId="31" xfId="0" applyNumberFormat="1" applyFont="1" applyBorder="1" applyAlignment="1">
      <alignment horizontal="right" vertical="center"/>
    </xf>
    <xf numFmtId="182" fontId="3" fillId="0" borderId="16" xfId="0" applyNumberFormat="1" applyFont="1" applyBorder="1" applyAlignment="1">
      <alignment horizontal="right" vertical="center"/>
    </xf>
    <xf numFmtId="182" fontId="3" fillId="0" borderId="18" xfId="0" applyNumberFormat="1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182" fontId="3" fillId="0" borderId="24" xfId="0" applyNumberFormat="1" applyFont="1" applyBorder="1" applyAlignment="1">
      <alignment horizontal="right" vertical="center" shrinkToFit="1"/>
    </xf>
    <xf numFmtId="182" fontId="3" fillId="0" borderId="25" xfId="0" applyNumberFormat="1" applyFont="1" applyBorder="1" applyAlignment="1">
      <alignment horizontal="right" vertical="center" shrinkToFit="1"/>
    </xf>
    <xf numFmtId="182" fontId="3" fillId="0" borderId="16" xfId="0" applyNumberFormat="1" applyFont="1" applyBorder="1" applyAlignment="1">
      <alignment horizontal="right" vertical="center" shrinkToFit="1"/>
    </xf>
    <xf numFmtId="182" fontId="3" fillId="0" borderId="26" xfId="0" applyNumberFormat="1" applyFont="1" applyBorder="1" applyAlignment="1">
      <alignment horizontal="right" vertical="center" shrinkToFit="1"/>
    </xf>
    <xf numFmtId="182" fontId="3" fillId="0" borderId="29" xfId="0" applyNumberFormat="1" applyFont="1" applyBorder="1" applyAlignment="1">
      <alignment horizontal="right" vertical="center" shrinkToFit="1"/>
    </xf>
    <xf numFmtId="0" fontId="9" fillId="0" borderId="23" xfId="61" applyFont="1" applyBorder="1" applyAlignment="1" applyProtection="1">
      <alignment horizontal="distributed" vertical="center"/>
      <protection locked="0"/>
    </xf>
    <xf numFmtId="0" fontId="9" fillId="0" borderId="21" xfId="61" applyFont="1" applyBorder="1" applyAlignment="1" applyProtection="1">
      <alignment horizontal="distributed" vertical="center"/>
      <protection locked="0"/>
    </xf>
    <xf numFmtId="0" fontId="9" fillId="0" borderId="20" xfId="61" applyFont="1" applyBorder="1" applyAlignment="1" applyProtection="1">
      <alignment horizontal="distributed" vertical="center"/>
      <protection locked="0"/>
    </xf>
    <xf numFmtId="0" fontId="9" fillId="0" borderId="20" xfId="61" applyFont="1" applyBorder="1" applyAlignment="1" applyProtection="1">
      <alignment horizontal="distributed" vertical="center"/>
      <protection locked="0"/>
    </xf>
    <xf numFmtId="0" fontId="9" fillId="0" borderId="21" xfId="61" applyFont="1" applyBorder="1" applyAlignment="1" applyProtection="1">
      <alignment horizontal="distributed" vertical="center" wrapText="1"/>
      <protection locked="0"/>
    </xf>
    <xf numFmtId="182" fontId="3" fillId="0" borderId="28" xfId="0" applyNumberFormat="1" applyFont="1" applyBorder="1" applyAlignment="1">
      <alignment horizontal="right" vertical="center" shrinkToFit="1"/>
    </xf>
    <xf numFmtId="182" fontId="3" fillId="0" borderId="32" xfId="0" applyNumberFormat="1" applyFont="1" applyBorder="1" applyAlignment="1">
      <alignment horizontal="right" vertical="center"/>
    </xf>
    <xf numFmtId="182" fontId="3" fillId="0" borderId="33" xfId="0" applyNumberFormat="1" applyFont="1" applyFill="1" applyBorder="1" applyAlignment="1">
      <alignment horizontal="right" vertical="center"/>
    </xf>
    <xf numFmtId="182" fontId="3" fillId="0" borderId="34" xfId="0" applyNumberFormat="1" applyFont="1" applyBorder="1" applyAlignment="1">
      <alignment horizontal="right" vertical="center"/>
    </xf>
    <xf numFmtId="182" fontId="3" fillId="0" borderId="30" xfId="0" applyNumberFormat="1" applyFont="1" applyBorder="1" applyAlignment="1">
      <alignment horizontal="right" vertical="center" shrinkToFit="1"/>
    </xf>
    <xf numFmtId="182" fontId="3" fillId="0" borderId="18" xfId="0" applyNumberFormat="1" applyFont="1" applyBorder="1" applyAlignment="1">
      <alignment horizontal="right" vertical="center" shrinkToFit="1"/>
    </xf>
    <xf numFmtId="182" fontId="3" fillId="0" borderId="17" xfId="0" applyNumberFormat="1" applyFont="1" applyBorder="1" applyAlignment="1">
      <alignment horizontal="right" vertical="center" shrinkToFit="1"/>
    </xf>
    <xf numFmtId="182" fontId="3" fillId="0" borderId="35" xfId="0" applyNumberFormat="1" applyFont="1" applyBorder="1" applyAlignment="1">
      <alignment horizontal="right" vertical="center"/>
    </xf>
    <xf numFmtId="182" fontId="3" fillId="0" borderId="36" xfId="0" applyNumberFormat="1" applyFont="1" applyBorder="1" applyAlignment="1">
      <alignment horizontal="right" vertical="center"/>
    </xf>
    <xf numFmtId="182" fontId="3" fillId="0" borderId="37" xfId="0" applyNumberFormat="1" applyFont="1" applyBorder="1" applyAlignment="1">
      <alignment horizontal="right" vertical="center"/>
    </xf>
    <xf numFmtId="200" fontId="3" fillId="0" borderId="38" xfId="0" applyNumberFormat="1" applyFont="1" applyBorder="1" applyAlignment="1">
      <alignment horizontal="right" vertical="center"/>
    </xf>
    <xf numFmtId="200" fontId="3" fillId="0" borderId="38" xfId="0" applyNumberFormat="1" applyFont="1" applyBorder="1" applyAlignment="1">
      <alignment horizontal="right" vertical="center" shrinkToFit="1"/>
    </xf>
    <xf numFmtId="200" fontId="3" fillId="0" borderId="39" xfId="0" applyNumberFormat="1" applyFont="1" applyBorder="1" applyAlignment="1">
      <alignment horizontal="right" vertical="center"/>
    </xf>
    <xf numFmtId="200" fontId="3" fillId="0" borderId="40" xfId="0" applyNumberFormat="1" applyFont="1" applyBorder="1" applyAlignment="1">
      <alignment horizontal="right" vertical="center"/>
    </xf>
    <xf numFmtId="38" fontId="3" fillId="0" borderId="40" xfId="49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2" fontId="3" fillId="0" borderId="40" xfId="0" applyNumberFormat="1" applyFont="1" applyBorder="1" applyAlignment="1">
      <alignment horizontal="right" vertical="center"/>
    </xf>
    <xf numFmtId="0" fontId="3" fillId="0" borderId="40" xfId="49" applyNumberFormat="1" applyFont="1" applyFill="1" applyBorder="1" applyAlignment="1">
      <alignment horizontal="right"/>
    </xf>
    <xf numFmtId="182" fontId="3" fillId="0" borderId="38" xfId="0" applyNumberFormat="1" applyFont="1" applyBorder="1" applyAlignment="1">
      <alignment horizontal="right" vertical="center"/>
    </xf>
    <xf numFmtId="182" fontId="3" fillId="0" borderId="38" xfId="0" applyNumberFormat="1" applyFont="1" applyBorder="1" applyAlignment="1">
      <alignment horizontal="right" vertical="center" shrinkToFit="1"/>
    </xf>
    <xf numFmtId="182" fontId="3" fillId="0" borderId="3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29" xfId="61" applyFont="1" applyBorder="1" applyAlignment="1" applyProtection="1">
      <alignment horizontal="distributed" vertical="center"/>
      <protection locked="0"/>
    </xf>
    <xf numFmtId="0" fontId="5" fillId="0" borderId="14" xfId="61" applyFont="1" applyBorder="1" applyAlignment="1" applyProtection="1">
      <alignment horizontal="distributed" vertical="center"/>
      <protection locked="0"/>
    </xf>
    <xf numFmtId="0" fontId="3" fillId="0" borderId="22" xfId="0" applyFont="1" applyBorder="1" applyAlignment="1">
      <alignment/>
    </xf>
    <xf numFmtId="182" fontId="3" fillId="0" borderId="25" xfId="0" applyNumberFormat="1" applyFont="1" applyBorder="1" applyAlignment="1">
      <alignment horizontal="center" vertical="center"/>
    </xf>
    <xf numFmtId="182" fontId="5" fillId="0" borderId="24" xfId="0" applyNumberFormat="1" applyFont="1" applyBorder="1" applyAlignment="1">
      <alignment horizontal="right" vertical="center"/>
    </xf>
    <xf numFmtId="182" fontId="11" fillId="0" borderId="26" xfId="0" applyNumberFormat="1" applyFont="1" applyBorder="1" applyAlignment="1">
      <alignment horizontal="right" vertical="center" wrapText="1"/>
    </xf>
    <xf numFmtId="182" fontId="3" fillId="0" borderId="41" xfId="0" applyNumberFormat="1" applyFont="1" applyBorder="1" applyAlignment="1">
      <alignment horizontal="right" vertical="center" shrinkToFit="1"/>
    </xf>
    <xf numFmtId="182" fontId="3" fillId="0" borderId="42" xfId="0" applyNumberFormat="1" applyFont="1" applyBorder="1" applyAlignment="1">
      <alignment horizontal="right" vertical="center" shrinkToFit="1"/>
    </xf>
    <xf numFmtId="182" fontId="5" fillId="0" borderId="32" xfId="0" applyNumberFormat="1" applyFont="1" applyBorder="1" applyAlignment="1">
      <alignment horizontal="right" vertical="center"/>
    </xf>
    <xf numFmtId="182" fontId="3" fillId="0" borderId="43" xfId="0" applyNumberFormat="1" applyFont="1" applyBorder="1" applyAlignment="1">
      <alignment horizontal="right" vertical="center"/>
    </xf>
    <xf numFmtId="182" fontId="3" fillId="0" borderId="44" xfId="0" applyNumberFormat="1" applyFont="1" applyBorder="1" applyAlignment="1">
      <alignment horizontal="right" vertical="center" shrinkToFit="1"/>
    </xf>
    <xf numFmtId="182" fontId="5" fillId="0" borderId="26" xfId="0" applyNumberFormat="1" applyFont="1" applyBorder="1" applyAlignment="1">
      <alignment horizontal="right" vertical="center"/>
    </xf>
    <xf numFmtId="182" fontId="5" fillId="0" borderId="16" xfId="0" applyNumberFormat="1" applyFont="1" applyBorder="1" applyAlignment="1">
      <alignment horizontal="right" vertical="center" shrinkToFit="1"/>
    </xf>
    <xf numFmtId="0" fontId="5" fillId="0" borderId="21" xfId="61" applyFont="1" applyBorder="1" applyAlignment="1">
      <alignment horizontal="distributed" vertical="center"/>
    </xf>
    <xf numFmtId="182" fontId="5" fillId="0" borderId="38" xfId="0" applyNumberFormat="1" applyFont="1" applyBorder="1" applyAlignment="1">
      <alignment horizontal="right" vertical="center"/>
    </xf>
    <xf numFmtId="38" fontId="3" fillId="0" borderId="23" xfId="49" applyFont="1" applyBorder="1" applyAlignment="1">
      <alignment horizontal="center" vertical="center"/>
    </xf>
    <xf numFmtId="0" fontId="5" fillId="0" borderId="29" xfId="61" applyFont="1" applyFill="1" applyBorder="1" applyAlignment="1">
      <alignment horizontal="distributed" vertical="center" shrinkToFit="1"/>
    </xf>
    <xf numFmtId="0" fontId="5" fillId="0" borderId="29" xfId="61" applyFont="1" applyFill="1" applyBorder="1" applyAlignment="1">
      <alignment horizontal="distributed" vertical="center"/>
    </xf>
    <xf numFmtId="0" fontId="5" fillId="0" borderId="27" xfId="61" applyFont="1" applyFill="1" applyBorder="1" applyAlignment="1">
      <alignment horizontal="distributed" vertical="center"/>
    </xf>
    <xf numFmtId="0" fontId="9" fillId="0" borderId="45" xfId="61" applyFont="1" applyFill="1" applyBorder="1" applyAlignment="1">
      <alignment horizontal="distributed" vertical="center"/>
    </xf>
    <xf numFmtId="0" fontId="9" fillId="0" borderId="46" xfId="61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29" xfId="61" applyFont="1" applyBorder="1" applyAlignment="1" applyProtection="1">
      <alignment horizontal="distributed" vertical="center" shrinkToFit="1"/>
      <protection locked="0"/>
    </xf>
    <xf numFmtId="0" fontId="5" fillId="0" borderId="27" xfId="61" applyFont="1" applyBorder="1" applyAlignment="1" applyProtection="1">
      <alignment horizontal="distributed" vertical="center" shrinkToFit="1"/>
      <protection locked="0"/>
    </xf>
    <xf numFmtId="0" fontId="5" fillId="0" borderId="27" xfId="61" applyFont="1" applyFill="1" applyBorder="1" applyAlignment="1">
      <alignment horizontal="distributed" vertical="center" shrinkToFit="1"/>
    </xf>
    <xf numFmtId="0" fontId="9" fillId="0" borderId="29" xfId="61" applyFont="1" applyFill="1" applyBorder="1" applyAlignment="1">
      <alignment horizontal="distributed" vertical="center" shrinkToFit="1"/>
    </xf>
    <xf numFmtId="0" fontId="9" fillId="0" borderId="27" xfId="61" applyFont="1" applyFill="1" applyBorder="1" applyAlignment="1">
      <alignment horizontal="distributed" vertical="center" shrinkToFit="1"/>
    </xf>
    <xf numFmtId="182" fontId="3" fillId="0" borderId="48" xfId="0" applyNumberFormat="1" applyFont="1" applyBorder="1" applyAlignment="1">
      <alignment horizontal="right" vertical="center"/>
    </xf>
    <xf numFmtId="182" fontId="3" fillId="0" borderId="40" xfId="0" applyNumberFormat="1" applyFont="1" applyBorder="1" applyAlignment="1">
      <alignment horizontal="right" vertical="center"/>
    </xf>
    <xf numFmtId="0" fontId="5" fillId="0" borderId="29" xfId="61" applyFont="1" applyFill="1" applyBorder="1" applyAlignment="1" applyProtection="1">
      <alignment horizontal="distributed" vertical="center" shrinkToFit="1"/>
      <protection locked="0"/>
    </xf>
    <xf numFmtId="0" fontId="5" fillId="0" borderId="27" xfId="61" applyFont="1" applyFill="1" applyBorder="1" applyAlignment="1" applyProtection="1">
      <alignment horizontal="distributed" vertical="center" shrinkToFit="1"/>
      <protection locked="0"/>
    </xf>
    <xf numFmtId="200" fontId="3" fillId="0" borderId="48" xfId="0" applyNumberFormat="1" applyFont="1" applyBorder="1" applyAlignment="1">
      <alignment horizontal="right" vertical="center"/>
    </xf>
    <xf numFmtId="200" fontId="3" fillId="0" borderId="40" xfId="0" applyNumberFormat="1" applyFont="1" applyBorder="1" applyAlignment="1">
      <alignment horizontal="right" vertical="center"/>
    </xf>
    <xf numFmtId="182" fontId="3" fillId="0" borderId="49" xfId="0" applyNumberFormat="1" applyFont="1" applyBorder="1" applyAlignment="1">
      <alignment horizontal="right" vertical="center"/>
    </xf>
    <xf numFmtId="200" fontId="3" fillId="0" borderId="49" xfId="0" applyNumberFormat="1" applyFont="1" applyBorder="1" applyAlignment="1">
      <alignment horizontal="right" vertical="center"/>
    </xf>
    <xf numFmtId="0" fontId="5" fillId="0" borderId="41" xfId="61" applyFont="1" applyFill="1" applyBorder="1" applyAlignment="1">
      <alignment horizontal="distributed" vertical="center"/>
    </xf>
    <xf numFmtId="0" fontId="5" fillId="0" borderId="23" xfId="61" applyFont="1" applyFill="1" applyBorder="1" applyAlignment="1">
      <alignment horizontal="distributed" vertical="center"/>
    </xf>
    <xf numFmtId="0" fontId="5" fillId="0" borderId="29" xfId="61" applyFont="1" applyBorder="1" applyAlignment="1" applyProtection="1">
      <alignment horizontal="distributed" vertical="center"/>
      <protection locked="0"/>
    </xf>
    <xf numFmtId="0" fontId="5" fillId="0" borderId="27" xfId="61" applyFont="1" applyBorder="1">
      <alignment/>
    </xf>
    <xf numFmtId="0" fontId="5" fillId="0" borderId="41" xfId="61" applyFont="1" applyBorder="1" applyAlignment="1" applyProtection="1">
      <alignment horizontal="distributed" vertical="center"/>
      <protection locked="0"/>
    </xf>
    <xf numFmtId="0" fontId="5" fillId="0" borderId="27" xfId="61" applyFont="1" applyBorder="1" applyAlignment="1" applyProtection="1">
      <alignment horizontal="distributed" vertical="center"/>
      <protection locked="0"/>
    </xf>
    <xf numFmtId="0" fontId="5" fillId="0" borderId="41" xfId="61" applyFont="1" applyBorder="1" applyAlignment="1" applyProtection="1">
      <alignment horizontal="distributed" vertical="center" shrinkToFit="1"/>
      <protection locked="0"/>
    </xf>
    <xf numFmtId="0" fontId="5" fillId="0" borderId="23" xfId="61" applyFont="1" applyBorder="1">
      <alignment/>
    </xf>
    <xf numFmtId="0" fontId="5" fillId="0" borderId="23" xfId="61" applyFont="1" applyBorder="1" applyAlignment="1" applyProtection="1">
      <alignment horizontal="distributed" vertical="center"/>
      <protection locked="0"/>
    </xf>
    <xf numFmtId="0" fontId="5" fillId="0" borderId="23" xfId="61" applyFont="1" applyBorder="1" applyAlignment="1" applyProtection="1">
      <alignment horizontal="distributed" vertical="center" shrinkToFit="1"/>
      <protection locked="0"/>
    </xf>
    <xf numFmtId="0" fontId="9" fillId="0" borderId="29" xfId="61" applyFont="1" applyBorder="1" applyAlignment="1" applyProtection="1">
      <alignment horizontal="distributed" vertical="center" shrinkToFit="1"/>
      <protection locked="0"/>
    </xf>
    <xf numFmtId="0" fontId="9" fillId="0" borderId="27" xfId="61" applyFont="1" applyBorder="1" applyAlignment="1">
      <alignment vertical="center"/>
    </xf>
    <xf numFmtId="0" fontId="9" fillId="0" borderId="29" xfId="61" applyFont="1" applyBorder="1" applyAlignment="1" applyProtection="1">
      <alignment horizontal="distributed" vertical="center" wrapText="1" shrinkToFit="1"/>
      <protection locked="0"/>
    </xf>
    <xf numFmtId="0" fontId="9" fillId="0" borderId="27" xfId="61" applyFont="1" applyBorder="1" applyAlignment="1">
      <alignment wrapText="1"/>
    </xf>
    <xf numFmtId="0" fontId="9" fillId="0" borderId="27" xfId="61" applyFont="1" applyBorder="1" applyAlignment="1" applyProtection="1">
      <alignment horizontal="distributed" vertical="center" shrinkToFit="1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82" fontId="3" fillId="0" borderId="48" xfId="0" applyNumberFormat="1" applyFont="1" applyBorder="1" applyAlignment="1">
      <alignment horizontal="center" vertical="center"/>
    </xf>
    <xf numFmtId="182" fontId="3" fillId="0" borderId="49" xfId="0" applyNumberFormat="1" applyFont="1" applyBorder="1" applyAlignment="1">
      <alignment horizontal="center" vertical="center"/>
    </xf>
    <xf numFmtId="182" fontId="3" fillId="0" borderId="4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200" fontId="3" fillId="0" borderId="48" xfId="0" applyNumberFormat="1" applyFont="1" applyBorder="1" applyAlignment="1">
      <alignment horizontal="center" vertical="center"/>
    </xf>
    <xf numFmtId="200" fontId="3" fillId="0" borderId="49" xfId="0" applyNumberFormat="1" applyFont="1" applyBorder="1" applyAlignment="1">
      <alignment horizontal="center" vertical="center"/>
    </xf>
    <xf numFmtId="200" fontId="3" fillId="0" borderId="40" xfId="0" applyNumberFormat="1" applyFont="1" applyBorder="1" applyAlignment="1">
      <alignment horizontal="center" vertical="center"/>
    </xf>
    <xf numFmtId="38" fontId="3" fillId="0" borderId="41" xfId="49" applyFont="1" applyFill="1" applyBorder="1" applyAlignment="1">
      <alignment horizontal="distributed" vertical="top"/>
    </xf>
    <xf numFmtId="38" fontId="3" fillId="0" borderId="43" xfId="49" applyFont="1" applyFill="1" applyBorder="1" applyAlignment="1">
      <alignment horizontal="distributed" vertical="top"/>
    </xf>
    <xf numFmtId="38" fontId="3" fillId="0" borderId="23" xfId="49" applyFont="1" applyFill="1" applyBorder="1" applyAlignment="1">
      <alignment horizontal="distributed" vertical="top"/>
    </xf>
    <xf numFmtId="38" fontId="3" fillId="0" borderId="43" xfId="49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8" xfId="49" applyNumberFormat="1" applyFont="1" applyFill="1" applyBorder="1" applyAlignment="1">
      <alignment horizontal="center" vertical="distributed" textRotation="255"/>
    </xf>
    <xf numFmtId="0" fontId="3" fillId="0" borderId="49" xfId="49" applyNumberFormat="1" applyFont="1" applyFill="1" applyBorder="1" applyAlignment="1">
      <alignment horizontal="center" vertical="distributed" textRotation="255"/>
    </xf>
    <xf numFmtId="0" fontId="3" fillId="0" borderId="4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 textRotation="255" wrapText="1"/>
    </xf>
    <xf numFmtId="0" fontId="6" fillId="0" borderId="49" xfId="0" applyFont="1" applyBorder="1" applyAlignment="1">
      <alignment/>
    </xf>
    <xf numFmtId="38" fontId="3" fillId="0" borderId="30" xfId="49" applyFont="1" applyBorder="1" applyAlignment="1">
      <alignment horizontal="center" vertical="center" textRotation="255" wrapText="1"/>
    </xf>
    <xf numFmtId="38" fontId="3" fillId="0" borderId="54" xfId="49" applyFont="1" applyBorder="1" applyAlignment="1">
      <alignment horizontal="center" vertical="center" textRotation="255"/>
    </xf>
    <xf numFmtId="38" fontId="3" fillId="0" borderId="31" xfId="49" applyFont="1" applyBorder="1" applyAlignment="1">
      <alignment horizontal="center" vertical="center" textRotation="255"/>
    </xf>
    <xf numFmtId="0" fontId="3" fillId="0" borderId="55" xfId="0" applyFont="1" applyBorder="1" applyAlignment="1">
      <alignment vertical="center" textRotation="255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図書館一覧200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R130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3.50390625" style="7" customWidth="1"/>
    <col min="2" max="2" width="7.25390625" style="7" customWidth="1"/>
    <col min="3" max="3" width="6.00390625" style="7" customWidth="1"/>
    <col min="4" max="4" width="6.50390625" style="7" customWidth="1"/>
    <col min="5" max="5" width="5.75390625" style="7" customWidth="1"/>
    <col min="6" max="6" width="4.125" style="7" customWidth="1"/>
    <col min="7" max="7" width="4.375" style="7" customWidth="1"/>
    <col min="8" max="8" width="3.375" style="7" customWidth="1"/>
    <col min="9" max="10" width="7.00390625" style="7" customWidth="1"/>
    <col min="11" max="11" width="6.125" style="7" customWidth="1"/>
    <col min="12" max="13" width="5.75390625" style="7" customWidth="1"/>
    <col min="14" max="14" width="5.375" style="7" customWidth="1"/>
    <col min="15" max="15" width="3.875" style="7" customWidth="1"/>
    <col min="16" max="16" width="3.375" style="7" customWidth="1"/>
    <col min="17" max="17" width="5.50390625" style="7" customWidth="1"/>
    <col min="18" max="18" width="4.375" style="7" customWidth="1"/>
    <col min="19" max="16384" width="9.00390625" style="7" customWidth="1"/>
  </cols>
  <sheetData>
    <row r="2" spans="1:2" ht="17.25">
      <c r="A2" s="30" t="s">
        <v>4</v>
      </c>
      <c r="B2" s="77"/>
    </row>
    <row r="3" spans="1:18" ht="11.25">
      <c r="A3" s="157" t="s">
        <v>122</v>
      </c>
      <c r="B3" s="161"/>
      <c r="C3" s="140" t="s">
        <v>115</v>
      </c>
      <c r="D3" s="141"/>
      <c r="E3" s="141"/>
      <c r="F3" s="141"/>
      <c r="G3" s="141"/>
      <c r="H3" s="142"/>
      <c r="I3" s="157" t="s">
        <v>35</v>
      </c>
      <c r="J3" s="158"/>
      <c r="K3" s="158"/>
      <c r="L3" s="158"/>
      <c r="M3" s="158"/>
      <c r="N3" s="158"/>
      <c r="O3" s="158"/>
      <c r="P3" s="159"/>
      <c r="Q3" s="143" t="s">
        <v>116</v>
      </c>
      <c r="R3" s="93"/>
    </row>
    <row r="4" spans="1:18" ht="11.25">
      <c r="A4" s="162"/>
      <c r="B4" s="163"/>
      <c r="C4" s="144" t="s">
        <v>117</v>
      </c>
      <c r="D4" s="145"/>
      <c r="E4" s="145"/>
      <c r="F4" s="145"/>
      <c r="G4" s="146"/>
      <c r="H4" s="147" t="s">
        <v>118</v>
      </c>
      <c r="I4" s="149" t="s">
        <v>31</v>
      </c>
      <c r="J4" s="149"/>
      <c r="K4" s="149"/>
      <c r="L4" s="149"/>
      <c r="M4" s="149"/>
      <c r="N4" s="149"/>
      <c r="O4" s="150"/>
      <c r="P4" s="151" t="s">
        <v>105</v>
      </c>
      <c r="Q4" s="153" t="s">
        <v>34</v>
      </c>
      <c r="R4" s="155" t="s">
        <v>119</v>
      </c>
    </row>
    <row r="5" spans="1:18" ht="11.25">
      <c r="A5" s="162"/>
      <c r="B5" s="163"/>
      <c r="C5" s="1"/>
      <c r="D5" s="129" t="s">
        <v>120</v>
      </c>
      <c r="E5" s="131"/>
      <c r="F5" s="135" t="s">
        <v>125</v>
      </c>
      <c r="G5" s="136"/>
      <c r="H5" s="148"/>
      <c r="I5" s="70"/>
      <c r="J5" s="129" t="s">
        <v>120</v>
      </c>
      <c r="K5" s="130"/>
      <c r="L5" s="131"/>
      <c r="M5" s="130" t="s">
        <v>125</v>
      </c>
      <c r="N5" s="130"/>
      <c r="O5" s="160"/>
      <c r="P5" s="152"/>
      <c r="Q5" s="154"/>
      <c r="R5" s="156"/>
    </row>
    <row r="6" spans="1:18" ht="54.75" customHeight="1">
      <c r="A6" s="162"/>
      <c r="B6" s="163"/>
      <c r="C6" s="2"/>
      <c r="D6" s="3"/>
      <c r="E6" s="17" t="s">
        <v>106</v>
      </c>
      <c r="F6" s="4"/>
      <c r="G6" s="17" t="s">
        <v>107</v>
      </c>
      <c r="H6" s="148"/>
      <c r="I6" s="4"/>
      <c r="J6" s="3"/>
      <c r="K6" s="17" t="s">
        <v>108</v>
      </c>
      <c r="L6" s="76" t="s">
        <v>109</v>
      </c>
      <c r="M6" s="4"/>
      <c r="N6" s="17" t="s">
        <v>110</v>
      </c>
      <c r="O6" s="17" t="s">
        <v>32</v>
      </c>
      <c r="P6" s="152"/>
      <c r="Q6" s="154"/>
      <c r="R6" s="156"/>
    </row>
    <row r="7" spans="1:18" ht="12.75" customHeight="1">
      <c r="A7" s="164"/>
      <c r="B7" s="165"/>
      <c r="C7" s="9" t="s">
        <v>114</v>
      </c>
      <c r="D7" s="10"/>
      <c r="E7" s="11"/>
      <c r="F7" s="12"/>
      <c r="G7" s="13"/>
      <c r="H7" s="72" t="s">
        <v>111</v>
      </c>
      <c r="I7" s="12" t="s">
        <v>113</v>
      </c>
      <c r="J7" s="11"/>
      <c r="K7" s="14"/>
      <c r="L7" s="11" t="s">
        <v>33</v>
      </c>
      <c r="M7" s="14"/>
      <c r="N7" s="14"/>
      <c r="O7" s="13" t="s">
        <v>33</v>
      </c>
      <c r="P7" s="69" t="s">
        <v>121</v>
      </c>
      <c r="Q7" s="5" t="s">
        <v>113</v>
      </c>
      <c r="R7" s="15"/>
    </row>
    <row r="8" spans="1:18" ht="20.25" customHeight="1">
      <c r="A8" s="116" t="s">
        <v>37</v>
      </c>
      <c r="B8" s="117"/>
      <c r="C8" s="39">
        <f>D8</f>
        <v>65209</v>
      </c>
      <c r="D8" s="31">
        <v>65209</v>
      </c>
      <c r="E8" s="31">
        <v>9331</v>
      </c>
      <c r="F8" s="35"/>
      <c r="G8" s="32"/>
      <c r="H8" s="73">
        <v>3.0419171509193763</v>
      </c>
      <c r="I8" s="56">
        <f>J8+M8</f>
        <v>161057</v>
      </c>
      <c r="J8" s="31">
        <v>161057</v>
      </c>
      <c r="K8" s="31">
        <v>86663</v>
      </c>
      <c r="L8" s="31"/>
      <c r="M8" s="35"/>
      <c r="N8" s="31"/>
      <c r="O8" s="32"/>
      <c r="P8" s="65">
        <v>0.07513104794976491</v>
      </c>
      <c r="Q8" s="33">
        <v>920</v>
      </c>
      <c r="R8" s="34">
        <v>7</v>
      </c>
    </row>
    <row r="9" spans="1:18" ht="20.25" customHeight="1">
      <c r="A9" s="101" t="s">
        <v>38</v>
      </c>
      <c r="B9" s="117"/>
      <c r="C9" s="39">
        <f>D9</f>
        <v>45327</v>
      </c>
      <c r="D9" s="31">
        <v>45327</v>
      </c>
      <c r="E9" s="31">
        <v>4623</v>
      </c>
      <c r="F9" s="35"/>
      <c r="G9" s="32"/>
      <c r="H9" s="106">
        <v>18.85004195679108</v>
      </c>
      <c r="I9" s="86">
        <f aca="true" t="shared" si="0" ref="I9:I72">J9+M9</f>
        <v>1004355</v>
      </c>
      <c r="J9" s="82">
        <v>1004355</v>
      </c>
      <c r="K9" s="45">
        <v>305944</v>
      </c>
      <c r="L9" s="31">
        <v>44566</v>
      </c>
      <c r="M9" s="35"/>
      <c r="N9" s="31"/>
      <c r="O9" s="32"/>
      <c r="P9" s="110">
        <v>4.580371587229353</v>
      </c>
      <c r="Q9" s="35">
        <v>6653</v>
      </c>
      <c r="R9" s="32">
        <v>30</v>
      </c>
    </row>
    <row r="10" spans="1:18" ht="20.25" customHeight="1">
      <c r="A10" s="101" t="s">
        <v>39</v>
      </c>
      <c r="B10" s="117"/>
      <c r="C10" s="39">
        <f>D10+F10</f>
        <v>26332</v>
      </c>
      <c r="D10" s="31">
        <v>20198</v>
      </c>
      <c r="E10" s="31">
        <v>2973</v>
      </c>
      <c r="F10" s="48">
        <v>6134</v>
      </c>
      <c r="G10" s="46">
        <v>1225</v>
      </c>
      <c r="H10" s="107"/>
      <c r="I10" s="56">
        <f t="shared" si="0"/>
        <v>736887</v>
      </c>
      <c r="J10" s="31">
        <v>601394</v>
      </c>
      <c r="K10" s="45">
        <v>218904</v>
      </c>
      <c r="L10" s="31"/>
      <c r="M10" s="48">
        <v>135493</v>
      </c>
      <c r="N10" s="45">
        <v>50652</v>
      </c>
      <c r="O10" s="32"/>
      <c r="P10" s="111"/>
      <c r="Q10" s="35">
        <v>1491</v>
      </c>
      <c r="R10" s="32">
        <v>20</v>
      </c>
    </row>
    <row r="11" spans="1:18" ht="20.25" customHeight="1">
      <c r="A11" s="118" t="s">
        <v>40</v>
      </c>
      <c r="B11" s="121"/>
      <c r="C11" s="49">
        <f>D11</f>
        <v>58591</v>
      </c>
      <c r="D11" s="31">
        <v>58591</v>
      </c>
      <c r="E11" s="31">
        <v>3419</v>
      </c>
      <c r="F11" s="35"/>
      <c r="G11" s="32"/>
      <c r="H11" s="132">
        <v>48.863617614545696</v>
      </c>
      <c r="I11" s="56">
        <f t="shared" si="0"/>
        <v>558672</v>
      </c>
      <c r="J11" s="31">
        <v>558672</v>
      </c>
      <c r="K11" s="45">
        <v>151562</v>
      </c>
      <c r="L11" s="31">
        <v>42213</v>
      </c>
      <c r="M11" s="35"/>
      <c r="N11" s="31"/>
      <c r="O11" s="32"/>
      <c r="P11" s="137">
        <v>6.501344684782788</v>
      </c>
      <c r="Q11" s="48">
        <v>28352</v>
      </c>
      <c r="R11" s="32"/>
    </row>
    <row r="12" spans="1:18" ht="20.25" customHeight="1">
      <c r="A12" s="20"/>
      <c r="B12" s="21" t="s">
        <v>41</v>
      </c>
      <c r="C12" s="49">
        <f aca="true" t="shared" si="1" ref="C12:C61">D12</f>
        <v>6299</v>
      </c>
      <c r="D12" s="31">
        <v>6299</v>
      </c>
      <c r="E12" s="31">
        <v>717</v>
      </c>
      <c r="F12" s="35"/>
      <c r="G12" s="32"/>
      <c r="H12" s="133"/>
      <c r="I12" s="56">
        <f t="shared" si="0"/>
        <v>96877</v>
      </c>
      <c r="J12" s="45">
        <v>96877</v>
      </c>
      <c r="K12" s="31">
        <v>35712</v>
      </c>
      <c r="L12" s="31">
        <v>542</v>
      </c>
      <c r="M12" s="35"/>
      <c r="N12" s="31"/>
      <c r="O12" s="32"/>
      <c r="P12" s="138"/>
      <c r="Q12" s="35"/>
      <c r="R12" s="32"/>
    </row>
    <row r="13" spans="1:18" ht="20.25" customHeight="1">
      <c r="A13" s="20"/>
      <c r="B13" s="21" t="s">
        <v>42</v>
      </c>
      <c r="C13" s="49">
        <f t="shared" si="1"/>
        <v>5062</v>
      </c>
      <c r="D13" s="31">
        <v>5062</v>
      </c>
      <c r="E13" s="31">
        <v>520</v>
      </c>
      <c r="F13" s="35"/>
      <c r="G13" s="32"/>
      <c r="H13" s="133"/>
      <c r="I13" s="56">
        <f t="shared" si="0"/>
        <v>83998</v>
      </c>
      <c r="J13" s="31">
        <v>83998</v>
      </c>
      <c r="K13" s="31">
        <v>31688</v>
      </c>
      <c r="L13" s="31">
        <v>231</v>
      </c>
      <c r="M13" s="35"/>
      <c r="N13" s="31"/>
      <c r="O13" s="32"/>
      <c r="P13" s="138"/>
      <c r="Q13" s="35"/>
      <c r="R13" s="32"/>
    </row>
    <row r="14" spans="1:18" ht="20.25" customHeight="1">
      <c r="A14" s="20"/>
      <c r="B14" s="21" t="s">
        <v>43</v>
      </c>
      <c r="C14" s="49">
        <f t="shared" si="1"/>
        <v>18707</v>
      </c>
      <c r="D14" s="31">
        <v>18707</v>
      </c>
      <c r="E14" s="31">
        <v>1336</v>
      </c>
      <c r="F14" s="35"/>
      <c r="G14" s="32"/>
      <c r="H14" s="133"/>
      <c r="I14" s="56">
        <f t="shared" si="0"/>
        <v>259927</v>
      </c>
      <c r="J14" s="31">
        <v>259927</v>
      </c>
      <c r="K14" s="31">
        <v>88656</v>
      </c>
      <c r="L14" s="45">
        <v>6754</v>
      </c>
      <c r="M14" s="35"/>
      <c r="N14" s="31"/>
      <c r="O14" s="32"/>
      <c r="P14" s="138"/>
      <c r="Q14" s="35"/>
      <c r="R14" s="32"/>
    </row>
    <row r="15" spans="1:18" ht="20.25" customHeight="1">
      <c r="A15" s="20"/>
      <c r="B15" s="22" t="s">
        <v>44</v>
      </c>
      <c r="C15" s="49">
        <f t="shared" si="1"/>
        <v>5528</v>
      </c>
      <c r="D15" s="31">
        <v>5528</v>
      </c>
      <c r="E15" s="31">
        <v>711</v>
      </c>
      <c r="F15" s="35"/>
      <c r="G15" s="32"/>
      <c r="H15" s="133"/>
      <c r="I15" s="56">
        <f t="shared" si="0"/>
        <v>105028</v>
      </c>
      <c r="J15" s="31">
        <v>105028</v>
      </c>
      <c r="K15" s="31">
        <v>42339</v>
      </c>
      <c r="L15" s="31">
        <v>573</v>
      </c>
      <c r="M15" s="35"/>
      <c r="N15" s="31"/>
      <c r="O15" s="32"/>
      <c r="P15" s="138"/>
      <c r="Q15" s="35"/>
      <c r="R15" s="32"/>
    </row>
    <row r="16" spans="1:18" ht="20.25" customHeight="1">
      <c r="A16" s="23"/>
      <c r="B16" s="22" t="s">
        <v>45</v>
      </c>
      <c r="C16" s="49">
        <f t="shared" si="1"/>
        <v>4382</v>
      </c>
      <c r="D16" s="31">
        <v>4382</v>
      </c>
      <c r="E16" s="31">
        <v>528</v>
      </c>
      <c r="F16" s="35"/>
      <c r="G16" s="32"/>
      <c r="H16" s="133"/>
      <c r="I16" s="56">
        <f t="shared" si="0"/>
        <v>78538</v>
      </c>
      <c r="J16" s="31">
        <v>78538</v>
      </c>
      <c r="K16" s="31">
        <v>35915</v>
      </c>
      <c r="L16" s="31">
        <v>230</v>
      </c>
      <c r="M16" s="35"/>
      <c r="N16" s="31"/>
      <c r="O16" s="32"/>
      <c r="P16" s="138"/>
      <c r="Q16" s="35"/>
      <c r="R16" s="32"/>
    </row>
    <row r="17" spans="1:18" ht="20.25" customHeight="1">
      <c r="A17" s="23"/>
      <c r="B17" s="24" t="s">
        <v>123</v>
      </c>
      <c r="C17" s="49">
        <f t="shared" si="1"/>
        <v>1412</v>
      </c>
      <c r="D17" s="31">
        <v>1412</v>
      </c>
      <c r="E17" s="31">
        <v>246</v>
      </c>
      <c r="F17" s="35"/>
      <c r="G17" s="32"/>
      <c r="H17" s="133"/>
      <c r="I17" s="56">
        <f t="shared" si="0"/>
        <v>46263</v>
      </c>
      <c r="J17" s="31">
        <v>46263</v>
      </c>
      <c r="K17" s="31">
        <v>17926</v>
      </c>
      <c r="L17" s="31">
        <v>86</v>
      </c>
      <c r="M17" s="35"/>
      <c r="N17" s="31"/>
      <c r="O17" s="32"/>
      <c r="P17" s="138"/>
      <c r="Q17" s="35"/>
      <c r="R17" s="32"/>
    </row>
    <row r="18" spans="1:18" ht="20.25" customHeight="1">
      <c r="A18" s="23"/>
      <c r="B18" s="24" t="s">
        <v>46</v>
      </c>
      <c r="C18" s="49">
        <f t="shared" si="1"/>
        <v>3685</v>
      </c>
      <c r="D18" s="31">
        <v>3685</v>
      </c>
      <c r="E18" s="31">
        <v>649</v>
      </c>
      <c r="F18" s="35"/>
      <c r="G18" s="32"/>
      <c r="H18" s="133"/>
      <c r="I18" s="56">
        <f t="shared" si="0"/>
        <v>93903</v>
      </c>
      <c r="J18" s="31">
        <v>93903</v>
      </c>
      <c r="K18" s="31">
        <v>38319</v>
      </c>
      <c r="L18" s="31">
        <v>462</v>
      </c>
      <c r="M18" s="35"/>
      <c r="N18" s="31"/>
      <c r="O18" s="32"/>
      <c r="P18" s="138"/>
      <c r="Q18" s="35"/>
      <c r="R18" s="32"/>
    </row>
    <row r="19" spans="1:18" ht="20.25" customHeight="1">
      <c r="A19" s="23"/>
      <c r="B19" s="24" t="s">
        <v>47</v>
      </c>
      <c r="C19" s="49">
        <f t="shared" si="1"/>
        <v>6110</v>
      </c>
      <c r="D19" s="31">
        <v>6110</v>
      </c>
      <c r="E19" s="31">
        <v>977</v>
      </c>
      <c r="F19" s="35"/>
      <c r="G19" s="32"/>
      <c r="H19" s="133"/>
      <c r="I19" s="56">
        <f t="shared" si="0"/>
        <v>133183</v>
      </c>
      <c r="J19" s="31">
        <v>133183</v>
      </c>
      <c r="K19" s="31">
        <v>57442</v>
      </c>
      <c r="L19" s="31">
        <v>342</v>
      </c>
      <c r="M19" s="35"/>
      <c r="N19" s="31"/>
      <c r="O19" s="32"/>
      <c r="P19" s="138"/>
      <c r="Q19" s="35"/>
      <c r="R19" s="32"/>
    </row>
    <row r="20" spans="1:18" ht="20.25" customHeight="1">
      <c r="A20" s="79"/>
      <c r="B20" s="21" t="s">
        <v>132</v>
      </c>
      <c r="C20" s="49">
        <f t="shared" si="1"/>
        <v>8687</v>
      </c>
      <c r="D20" s="31">
        <v>8687</v>
      </c>
      <c r="E20" s="31">
        <v>1173</v>
      </c>
      <c r="F20" s="35"/>
      <c r="G20" s="32"/>
      <c r="H20" s="134"/>
      <c r="I20" s="56">
        <f t="shared" si="0"/>
        <v>119771</v>
      </c>
      <c r="J20" s="31">
        <v>119771</v>
      </c>
      <c r="K20" s="31">
        <v>53393</v>
      </c>
      <c r="L20" s="31">
        <v>373</v>
      </c>
      <c r="M20" s="35"/>
      <c r="N20" s="31"/>
      <c r="O20" s="32"/>
      <c r="P20" s="139"/>
      <c r="Q20" s="35"/>
      <c r="R20" s="32"/>
    </row>
    <row r="21" spans="1:18" ht="20.25" customHeight="1">
      <c r="A21" s="101" t="s">
        <v>48</v>
      </c>
      <c r="B21" s="117"/>
      <c r="C21" s="49">
        <f>D21</f>
        <v>76358</v>
      </c>
      <c r="D21" s="45">
        <v>76358</v>
      </c>
      <c r="E21" s="31"/>
      <c r="F21" s="35"/>
      <c r="G21" s="32"/>
      <c r="H21" s="106">
        <v>59.711986127080465</v>
      </c>
      <c r="I21" s="56">
        <f t="shared" si="0"/>
        <v>464174</v>
      </c>
      <c r="J21" s="31">
        <v>444554</v>
      </c>
      <c r="K21" s="45">
        <v>155281</v>
      </c>
      <c r="L21" s="31"/>
      <c r="M21" s="48">
        <v>19620</v>
      </c>
      <c r="N21" s="31">
        <v>5142</v>
      </c>
      <c r="O21" s="32"/>
      <c r="P21" s="110">
        <v>4.186825752863489</v>
      </c>
      <c r="Q21" s="48">
        <v>18970</v>
      </c>
      <c r="R21" s="32">
        <v>73</v>
      </c>
    </row>
    <row r="22" spans="1:18" ht="20.25" customHeight="1">
      <c r="A22" s="126" t="s">
        <v>49</v>
      </c>
      <c r="B22" s="127"/>
      <c r="C22" s="49">
        <f t="shared" si="1"/>
        <v>10213</v>
      </c>
      <c r="D22" s="31">
        <v>10213</v>
      </c>
      <c r="E22" s="31"/>
      <c r="F22" s="35"/>
      <c r="G22" s="32"/>
      <c r="H22" s="112"/>
      <c r="I22" s="56">
        <f t="shared" si="0"/>
        <v>95756</v>
      </c>
      <c r="J22" s="31">
        <v>74750</v>
      </c>
      <c r="K22" s="31">
        <v>32340</v>
      </c>
      <c r="L22" s="31">
        <v>939</v>
      </c>
      <c r="M22" s="48">
        <v>21006</v>
      </c>
      <c r="N22" s="45">
        <v>14406</v>
      </c>
      <c r="O22" s="32">
        <v>153</v>
      </c>
      <c r="P22" s="113"/>
      <c r="Q22" s="35">
        <v>8234</v>
      </c>
      <c r="R22" s="32">
        <v>29</v>
      </c>
    </row>
    <row r="23" spans="1:18" ht="20.25" customHeight="1">
      <c r="A23" s="124" t="s">
        <v>124</v>
      </c>
      <c r="B23" s="128"/>
      <c r="C23" s="49">
        <f t="shared" si="1"/>
        <v>8466</v>
      </c>
      <c r="D23" s="31">
        <v>8466</v>
      </c>
      <c r="E23" s="31">
        <v>464</v>
      </c>
      <c r="F23" s="35"/>
      <c r="G23" s="32"/>
      <c r="H23" s="107"/>
      <c r="I23" s="56">
        <f t="shared" si="0"/>
        <v>106441</v>
      </c>
      <c r="J23" s="31">
        <v>106441</v>
      </c>
      <c r="K23" s="31">
        <v>17542</v>
      </c>
      <c r="L23" s="31">
        <v>1047</v>
      </c>
      <c r="M23" s="35"/>
      <c r="N23" s="31"/>
      <c r="O23" s="32"/>
      <c r="P23" s="111"/>
      <c r="Q23" s="35">
        <v>583</v>
      </c>
      <c r="R23" s="32">
        <v>6</v>
      </c>
    </row>
    <row r="24" spans="1:18" ht="20.25" customHeight="1">
      <c r="A24" s="124" t="s">
        <v>140</v>
      </c>
      <c r="B24" s="125"/>
      <c r="C24" s="49">
        <f t="shared" si="1"/>
        <v>2438</v>
      </c>
      <c r="D24" s="31">
        <v>2438</v>
      </c>
      <c r="E24" s="31">
        <v>813</v>
      </c>
      <c r="F24" s="35"/>
      <c r="G24" s="32"/>
      <c r="H24" s="71"/>
      <c r="I24" s="56">
        <f t="shared" si="0"/>
        <v>35903</v>
      </c>
      <c r="J24" s="31">
        <v>35903</v>
      </c>
      <c r="K24" s="31">
        <v>16163</v>
      </c>
      <c r="L24" s="31"/>
      <c r="M24" s="35"/>
      <c r="N24" s="31"/>
      <c r="O24" s="32"/>
      <c r="P24" s="68"/>
      <c r="Q24" s="35">
        <v>1270</v>
      </c>
      <c r="R24" s="32">
        <v>27</v>
      </c>
    </row>
    <row r="25" spans="1:18" ht="20.25" customHeight="1">
      <c r="A25" s="101" t="s">
        <v>50</v>
      </c>
      <c r="B25" s="102"/>
      <c r="C25" s="49">
        <f t="shared" si="1"/>
        <v>31941</v>
      </c>
      <c r="D25" s="31">
        <v>31941</v>
      </c>
      <c r="E25" s="31">
        <v>3493</v>
      </c>
      <c r="F25" s="35"/>
      <c r="G25" s="32"/>
      <c r="H25" s="73">
        <v>59.643717438798944</v>
      </c>
      <c r="I25" s="56">
        <f t="shared" si="0"/>
        <v>362798</v>
      </c>
      <c r="J25" s="31">
        <v>362798</v>
      </c>
      <c r="K25" s="45">
        <v>188336</v>
      </c>
      <c r="L25" s="31">
        <v>15315</v>
      </c>
      <c r="M25" s="35"/>
      <c r="N25" s="31"/>
      <c r="O25" s="32"/>
      <c r="P25" s="65">
        <v>6.774559781898306</v>
      </c>
      <c r="Q25" s="35">
        <v>6136</v>
      </c>
      <c r="R25" s="32">
        <v>62</v>
      </c>
    </row>
    <row r="26" spans="1:18" ht="20.25" customHeight="1">
      <c r="A26" s="118" t="s">
        <v>51</v>
      </c>
      <c r="B26" s="122"/>
      <c r="C26" s="49">
        <f t="shared" si="1"/>
        <v>16572</v>
      </c>
      <c r="D26" s="31">
        <v>16572</v>
      </c>
      <c r="E26" s="31">
        <v>2675</v>
      </c>
      <c r="F26" s="35"/>
      <c r="G26" s="32"/>
      <c r="H26" s="106">
        <v>26.441334809667442</v>
      </c>
      <c r="I26" s="56">
        <f t="shared" si="0"/>
        <v>356129</v>
      </c>
      <c r="J26" s="31">
        <v>356129</v>
      </c>
      <c r="K26" s="45">
        <v>102270</v>
      </c>
      <c r="L26" s="31">
        <v>250</v>
      </c>
      <c r="M26" s="35"/>
      <c r="N26" s="31"/>
      <c r="O26" s="32"/>
      <c r="P26" s="110">
        <v>7.8469607880569665</v>
      </c>
      <c r="Q26" s="48">
        <v>15989</v>
      </c>
      <c r="R26" s="32">
        <v>136</v>
      </c>
    </row>
    <row r="27" spans="1:18" ht="20.25" customHeight="1">
      <c r="A27" s="20"/>
      <c r="B27" s="26" t="s">
        <v>52</v>
      </c>
      <c r="C27" s="49">
        <f t="shared" si="1"/>
        <v>4624</v>
      </c>
      <c r="D27" s="31">
        <v>4624</v>
      </c>
      <c r="E27" s="31">
        <v>1167</v>
      </c>
      <c r="F27" s="35"/>
      <c r="G27" s="32"/>
      <c r="H27" s="112"/>
      <c r="I27" s="56">
        <f t="shared" si="0"/>
        <v>161264</v>
      </c>
      <c r="J27" s="31">
        <v>161264</v>
      </c>
      <c r="K27" s="31">
        <v>64773</v>
      </c>
      <c r="L27" s="31">
        <v>2071</v>
      </c>
      <c r="M27" s="35"/>
      <c r="N27" s="31"/>
      <c r="O27" s="32"/>
      <c r="P27" s="113"/>
      <c r="Q27" s="48">
        <v>8766</v>
      </c>
      <c r="R27" s="32">
        <v>134</v>
      </c>
    </row>
    <row r="28" spans="1:18" ht="20.25" customHeight="1">
      <c r="A28" s="20"/>
      <c r="B28" s="26" t="s">
        <v>53</v>
      </c>
      <c r="C28" s="49">
        <f t="shared" si="1"/>
        <v>277</v>
      </c>
      <c r="D28" s="31">
        <v>277</v>
      </c>
      <c r="E28" s="31">
        <v>150</v>
      </c>
      <c r="F28" s="35"/>
      <c r="G28" s="32"/>
      <c r="H28" s="112"/>
      <c r="I28" s="56">
        <f t="shared" si="0"/>
        <v>134288</v>
      </c>
      <c r="J28" s="31">
        <v>134288</v>
      </c>
      <c r="K28" s="31">
        <v>49434</v>
      </c>
      <c r="L28" s="31">
        <v>287</v>
      </c>
      <c r="M28" s="35"/>
      <c r="N28" s="31"/>
      <c r="O28" s="32"/>
      <c r="P28" s="113"/>
      <c r="Q28" s="35">
        <v>5671</v>
      </c>
      <c r="R28" s="32">
        <v>41</v>
      </c>
    </row>
    <row r="29" spans="1:18" ht="20.25" customHeight="1">
      <c r="A29" s="23"/>
      <c r="B29" s="50" t="s">
        <v>126</v>
      </c>
      <c r="C29" s="49">
        <f t="shared" si="1"/>
        <v>517</v>
      </c>
      <c r="D29" s="31">
        <v>517</v>
      </c>
      <c r="E29" s="31">
        <v>315</v>
      </c>
      <c r="F29" s="35"/>
      <c r="G29" s="32"/>
      <c r="H29" s="112"/>
      <c r="I29" s="56">
        <f t="shared" si="0"/>
        <v>14170</v>
      </c>
      <c r="J29" s="45">
        <v>14170</v>
      </c>
      <c r="K29" s="31">
        <v>8816</v>
      </c>
      <c r="L29" s="31"/>
      <c r="M29" s="35"/>
      <c r="N29" s="31"/>
      <c r="O29" s="32"/>
      <c r="P29" s="113"/>
      <c r="Q29" s="35"/>
      <c r="R29" s="32"/>
    </row>
    <row r="30" spans="1:18" ht="20.25" customHeight="1">
      <c r="A30" s="23"/>
      <c r="B30" s="50" t="s">
        <v>127</v>
      </c>
      <c r="C30" s="49">
        <f t="shared" si="1"/>
        <v>201</v>
      </c>
      <c r="D30" s="31">
        <v>201</v>
      </c>
      <c r="E30" s="31">
        <v>97</v>
      </c>
      <c r="F30" s="35"/>
      <c r="G30" s="32"/>
      <c r="H30" s="112"/>
      <c r="I30" s="56">
        <f t="shared" si="0"/>
        <v>5430</v>
      </c>
      <c r="J30" s="31">
        <v>5430</v>
      </c>
      <c r="K30" s="31">
        <v>2385</v>
      </c>
      <c r="L30" s="31"/>
      <c r="M30" s="35"/>
      <c r="N30" s="31"/>
      <c r="O30" s="32"/>
      <c r="P30" s="113"/>
      <c r="Q30" s="35">
        <v>90</v>
      </c>
      <c r="R30" s="32">
        <v>1</v>
      </c>
    </row>
    <row r="31" spans="1:18" ht="20.25" customHeight="1">
      <c r="A31" s="23"/>
      <c r="B31" s="50" t="s">
        <v>128</v>
      </c>
      <c r="C31" s="49">
        <f t="shared" si="1"/>
        <v>232</v>
      </c>
      <c r="D31" s="31">
        <v>232</v>
      </c>
      <c r="E31" s="31">
        <v>124</v>
      </c>
      <c r="F31" s="35"/>
      <c r="G31" s="32"/>
      <c r="H31" s="112"/>
      <c r="I31" s="56">
        <f t="shared" si="0"/>
        <v>10255</v>
      </c>
      <c r="J31" s="31">
        <v>10255</v>
      </c>
      <c r="K31" s="31">
        <v>5395</v>
      </c>
      <c r="L31" s="31"/>
      <c r="M31" s="35"/>
      <c r="N31" s="31"/>
      <c r="O31" s="32"/>
      <c r="P31" s="113"/>
      <c r="Q31" s="35"/>
      <c r="R31" s="32"/>
    </row>
    <row r="32" spans="1:18" ht="20.25" customHeight="1">
      <c r="A32" s="23"/>
      <c r="B32" s="50" t="s">
        <v>5</v>
      </c>
      <c r="C32" s="49">
        <f t="shared" si="1"/>
        <v>226</v>
      </c>
      <c r="D32" s="31">
        <v>226</v>
      </c>
      <c r="E32" s="31">
        <v>147</v>
      </c>
      <c r="F32" s="35"/>
      <c r="G32" s="32"/>
      <c r="H32" s="112"/>
      <c r="I32" s="56">
        <f t="shared" si="0"/>
        <v>8152</v>
      </c>
      <c r="J32" s="31">
        <v>8152</v>
      </c>
      <c r="K32" s="31">
        <v>5098</v>
      </c>
      <c r="L32" s="31"/>
      <c r="M32" s="35"/>
      <c r="N32" s="31"/>
      <c r="O32" s="32"/>
      <c r="P32" s="113"/>
      <c r="Q32" s="35">
        <v>264</v>
      </c>
      <c r="R32" s="32">
        <v>1</v>
      </c>
    </row>
    <row r="33" spans="1:18" ht="20.25" customHeight="1">
      <c r="A33" s="23"/>
      <c r="B33" s="50" t="s">
        <v>6</v>
      </c>
      <c r="C33" s="49">
        <f t="shared" si="1"/>
        <v>641</v>
      </c>
      <c r="D33" s="31">
        <v>641</v>
      </c>
      <c r="E33" s="31">
        <v>410</v>
      </c>
      <c r="F33" s="35"/>
      <c r="G33" s="32"/>
      <c r="H33" s="112"/>
      <c r="I33" s="56">
        <f t="shared" si="0"/>
        <v>15274</v>
      </c>
      <c r="J33" s="31">
        <v>15274</v>
      </c>
      <c r="K33" s="31">
        <v>9680</v>
      </c>
      <c r="L33" s="31"/>
      <c r="M33" s="35"/>
      <c r="N33" s="31"/>
      <c r="O33" s="32"/>
      <c r="P33" s="113"/>
      <c r="Q33" s="35">
        <v>2285</v>
      </c>
      <c r="R33" s="32">
        <v>16</v>
      </c>
    </row>
    <row r="34" spans="1:18" ht="20.25" customHeight="1">
      <c r="A34" s="23"/>
      <c r="B34" s="51" t="s">
        <v>7</v>
      </c>
      <c r="C34" s="49">
        <f t="shared" si="1"/>
        <v>446</v>
      </c>
      <c r="D34" s="31">
        <v>446</v>
      </c>
      <c r="E34" s="31">
        <v>262</v>
      </c>
      <c r="F34" s="35"/>
      <c r="G34" s="32"/>
      <c r="H34" s="112"/>
      <c r="I34" s="56">
        <f t="shared" si="0"/>
        <v>15433</v>
      </c>
      <c r="J34" s="31">
        <v>15433</v>
      </c>
      <c r="K34" s="31">
        <v>10275</v>
      </c>
      <c r="L34" s="31"/>
      <c r="M34" s="35"/>
      <c r="N34" s="31"/>
      <c r="O34" s="32"/>
      <c r="P34" s="113"/>
      <c r="Q34" s="35">
        <v>280</v>
      </c>
      <c r="R34" s="32">
        <v>4</v>
      </c>
    </row>
    <row r="35" spans="1:18" ht="20.25" customHeight="1">
      <c r="A35" s="23"/>
      <c r="B35" s="50" t="s">
        <v>8</v>
      </c>
      <c r="C35" s="49">
        <f t="shared" si="1"/>
        <v>300</v>
      </c>
      <c r="D35" s="31">
        <v>300</v>
      </c>
      <c r="E35" s="31">
        <v>146</v>
      </c>
      <c r="F35" s="35"/>
      <c r="G35" s="32"/>
      <c r="H35" s="112"/>
      <c r="I35" s="56">
        <f t="shared" si="0"/>
        <v>4900</v>
      </c>
      <c r="J35" s="31">
        <v>4900</v>
      </c>
      <c r="K35" s="31">
        <v>2423</v>
      </c>
      <c r="L35" s="31"/>
      <c r="M35" s="35"/>
      <c r="N35" s="31"/>
      <c r="O35" s="32"/>
      <c r="P35" s="113"/>
      <c r="Q35" s="35">
        <v>274</v>
      </c>
      <c r="R35" s="32">
        <v>4</v>
      </c>
    </row>
    <row r="36" spans="1:18" ht="20.25" customHeight="1">
      <c r="A36" s="23"/>
      <c r="B36" s="50" t="s">
        <v>9</v>
      </c>
      <c r="C36" s="49">
        <f t="shared" si="1"/>
        <v>204</v>
      </c>
      <c r="D36" s="31">
        <v>204</v>
      </c>
      <c r="E36" s="31">
        <v>121</v>
      </c>
      <c r="F36" s="35"/>
      <c r="G36" s="32"/>
      <c r="H36" s="112"/>
      <c r="I36" s="56">
        <f t="shared" si="0"/>
        <v>5990</v>
      </c>
      <c r="J36" s="31">
        <v>5990</v>
      </c>
      <c r="K36" s="31">
        <v>3559</v>
      </c>
      <c r="L36" s="31"/>
      <c r="M36" s="35"/>
      <c r="N36" s="31"/>
      <c r="O36" s="32"/>
      <c r="P36" s="113"/>
      <c r="Q36" s="35">
        <v>135</v>
      </c>
      <c r="R36" s="32">
        <v>3</v>
      </c>
    </row>
    <row r="37" spans="1:18" ht="20.25" customHeight="1">
      <c r="A37" s="23"/>
      <c r="B37" s="51" t="s">
        <v>10</v>
      </c>
      <c r="C37" s="49">
        <f t="shared" si="1"/>
        <v>218</v>
      </c>
      <c r="D37" s="31">
        <v>218</v>
      </c>
      <c r="E37" s="31">
        <v>110</v>
      </c>
      <c r="F37" s="35"/>
      <c r="G37" s="32"/>
      <c r="H37" s="112"/>
      <c r="I37" s="56">
        <f t="shared" si="0"/>
        <v>7466</v>
      </c>
      <c r="J37" s="31">
        <v>7466</v>
      </c>
      <c r="K37" s="31">
        <v>3867</v>
      </c>
      <c r="L37" s="31"/>
      <c r="M37" s="35"/>
      <c r="N37" s="31"/>
      <c r="O37" s="32"/>
      <c r="P37" s="113"/>
      <c r="Q37" s="35">
        <v>1962</v>
      </c>
      <c r="R37" s="32">
        <v>10</v>
      </c>
    </row>
    <row r="38" spans="1:18" ht="20.25" customHeight="1">
      <c r="A38" s="23"/>
      <c r="B38" s="50" t="s">
        <v>11</v>
      </c>
      <c r="C38" s="49">
        <f t="shared" si="1"/>
        <v>816</v>
      </c>
      <c r="D38" s="31">
        <v>816</v>
      </c>
      <c r="E38" s="31">
        <v>476</v>
      </c>
      <c r="F38" s="35"/>
      <c r="G38" s="32"/>
      <c r="H38" s="112"/>
      <c r="I38" s="56">
        <f t="shared" si="0"/>
        <v>29418</v>
      </c>
      <c r="J38" s="31">
        <v>29418</v>
      </c>
      <c r="K38" s="31">
        <v>16432</v>
      </c>
      <c r="L38" s="31"/>
      <c r="M38" s="35"/>
      <c r="N38" s="31"/>
      <c r="O38" s="32"/>
      <c r="P38" s="113"/>
      <c r="Q38" s="35">
        <v>453</v>
      </c>
      <c r="R38" s="32">
        <v>1</v>
      </c>
    </row>
    <row r="39" spans="1:18" ht="20.25" customHeight="1">
      <c r="A39" s="23"/>
      <c r="B39" s="50" t="s">
        <v>12</v>
      </c>
      <c r="C39" s="49">
        <f t="shared" si="1"/>
        <v>185</v>
      </c>
      <c r="D39" s="31">
        <v>185</v>
      </c>
      <c r="E39" s="31">
        <v>96</v>
      </c>
      <c r="F39" s="35"/>
      <c r="G39" s="32"/>
      <c r="H39" s="112"/>
      <c r="I39" s="56">
        <f t="shared" si="0"/>
        <v>1831</v>
      </c>
      <c r="J39" s="31">
        <v>1831</v>
      </c>
      <c r="K39" s="31">
        <v>915</v>
      </c>
      <c r="L39" s="31"/>
      <c r="M39" s="35"/>
      <c r="N39" s="31"/>
      <c r="O39" s="32"/>
      <c r="P39" s="113"/>
      <c r="Q39" s="35">
        <v>1436</v>
      </c>
      <c r="R39" s="32">
        <v>4</v>
      </c>
    </row>
    <row r="40" spans="1:18" ht="20.25" customHeight="1">
      <c r="A40" s="23"/>
      <c r="B40" s="50" t="s">
        <v>13</v>
      </c>
      <c r="C40" s="49">
        <f t="shared" si="1"/>
        <v>178</v>
      </c>
      <c r="D40" s="31">
        <v>178</v>
      </c>
      <c r="E40" s="31">
        <v>113</v>
      </c>
      <c r="F40" s="35"/>
      <c r="G40" s="32"/>
      <c r="H40" s="112"/>
      <c r="I40" s="56">
        <f t="shared" si="0"/>
        <v>8365</v>
      </c>
      <c r="J40" s="31">
        <v>8365</v>
      </c>
      <c r="K40" s="31">
        <v>5902</v>
      </c>
      <c r="L40" s="31"/>
      <c r="M40" s="35"/>
      <c r="N40" s="31"/>
      <c r="O40" s="32"/>
      <c r="P40" s="113"/>
      <c r="Q40" s="35">
        <v>975</v>
      </c>
      <c r="R40" s="32">
        <v>9</v>
      </c>
    </row>
    <row r="41" spans="1:18" ht="20.25" customHeight="1">
      <c r="A41" s="23"/>
      <c r="B41" s="50" t="s">
        <v>14</v>
      </c>
      <c r="C41" s="49">
        <f t="shared" si="1"/>
        <v>317</v>
      </c>
      <c r="D41" s="31">
        <v>317</v>
      </c>
      <c r="E41" s="31">
        <v>228</v>
      </c>
      <c r="F41" s="35"/>
      <c r="G41" s="32"/>
      <c r="H41" s="112"/>
      <c r="I41" s="56">
        <f t="shared" si="0"/>
        <v>2495</v>
      </c>
      <c r="J41" s="31">
        <v>2495</v>
      </c>
      <c r="K41" s="31">
        <v>1611</v>
      </c>
      <c r="L41" s="31"/>
      <c r="M41" s="35"/>
      <c r="N41" s="31"/>
      <c r="O41" s="32"/>
      <c r="P41" s="113"/>
      <c r="Q41" s="35">
        <v>3770</v>
      </c>
      <c r="R41" s="32">
        <v>17</v>
      </c>
    </row>
    <row r="42" spans="1:18" ht="20.25" customHeight="1">
      <c r="A42" s="23"/>
      <c r="B42" s="50" t="s">
        <v>15</v>
      </c>
      <c r="C42" s="49">
        <f t="shared" si="1"/>
        <v>1551</v>
      </c>
      <c r="D42" s="31">
        <v>1551</v>
      </c>
      <c r="E42" s="31">
        <v>1057</v>
      </c>
      <c r="F42" s="35"/>
      <c r="G42" s="32"/>
      <c r="H42" s="112"/>
      <c r="I42" s="56">
        <f t="shared" si="0"/>
        <v>36628</v>
      </c>
      <c r="J42" s="31">
        <v>36628</v>
      </c>
      <c r="K42" s="31">
        <v>23142</v>
      </c>
      <c r="L42" s="31"/>
      <c r="M42" s="35"/>
      <c r="N42" s="31"/>
      <c r="O42" s="32"/>
      <c r="P42" s="113"/>
      <c r="Q42" s="35">
        <v>1298</v>
      </c>
      <c r="R42" s="32">
        <v>8</v>
      </c>
    </row>
    <row r="43" spans="1:18" ht="20.25" customHeight="1">
      <c r="A43" s="23"/>
      <c r="B43" s="51" t="s">
        <v>129</v>
      </c>
      <c r="C43" s="49">
        <f t="shared" si="1"/>
        <v>71</v>
      </c>
      <c r="D43" s="31">
        <v>71</v>
      </c>
      <c r="E43" s="31">
        <v>26</v>
      </c>
      <c r="F43" s="35"/>
      <c r="G43" s="32"/>
      <c r="H43" s="112"/>
      <c r="I43" s="56">
        <f t="shared" si="0"/>
        <v>1414</v>
      </c>
      <c r="J43" s="31">
        <v>1414</v>
      </c>
      <c r="K43" s="31">
        <v>225</v>
      </c>
      <c r="L43" s="31"/>
      <c r="M43" s="35"/>
      <c r="N43" s="31"/>
      <c r="O43" s="32"/>
      <c r="P43" s="113"/>
      <c r="Q43" s="35">
        <v>131</v>
      </c>
      <c r="R43" s="32">
        <v>7</v>
      </c>
    </row>
    <row r="44" spans="1:18" ht="20.25" customHeight="1">
      <c r="A44" s="25"/>
      <c r="B44" s="51" t="s">
        <v>130</v>
      </c>
      <c r="C44" s="49">
        <f t="shared" si="1"/>
        <v>125</v>
      </c>
      <c r="D44" s="31">
        <v>125</v>
      </c>
      <c r="E44" s="31">
        <v>74</v>
      </c>
      <c r="F44" s="35"/>
      <c r="G44" s="32"/>
      <c r="H44" s="107"/>
      <c r="I44" s="56">
        <f t="shared" si="0"/>
        <v>3177</v>
      </c>
      <c r="J44" s="31">
        <v>3177</v>
      </c>
      <c r="K44" s="31">
        <v>1964</v>
      </c>
      <c r="L44" s="31"/>
      <c r="M44" s="35"/>
      <c r="N44" s="31"/>
      <c r="O44" s="32"/>
      <c r="P44" s="111"/>
      <c r="Q44" s="35">
        <v>500</v>
      </c>
      <c r="R44" s="32">
        <v>1</v>
      </c>
    </row>
    <row r="45" spans="1:18" ht="22.5" customHeight="1">
      <c r="A45" s="118" t="s">
        <v>54</v>
      </c>
      <c r="B45" s="122"/>
      <c r="C45" s="49">
        <f t="shared" si="1"/>
        <v>33221</v>
      </c>
      <c r="D45" s="31">
        <v>33221</v>
      </c>
      <c r="E45" s="31">
        <v>2844</v>
      </c>
      <c r="F45" s="35"/>
      <c r="G45" s="32"/>
      <c r="H45" s="106">
        <v>74.2323830438022</v>
      </c>
      <c r="I45" s="56">
        <f t="shared" si="0"/>
        <v>291449</v>
      </c>
      <c r="J45" s="31">
        <v>291449</v>
      </c>
      <c r="K45" s="31">
        <v>84458</v>
      </c>
      <c r="L45" s="31">
        <v>17290</v>
      </c>
      <c r="M45" s="35"/>
      <c r="N45" s="31"/>
      <c r="O45" s="32"/>
      <c r="P45" s="110">
        <v>5.8537116191521905</v>
      </c>
      <c r="Q45" s="48">
        <v>15747</v>
      </c>
      <c r="R45" s="32">
        <v>66</v>
      </c>
    </row>
    <row r="46" spans="1:18" ht="22.5" customHeight="1">
      <c r="A46" s="20"/>
      <c r="B46" s="18" t="s">
        <v>17</v>
      </c>
      <c r="C46" s="49">
        <f t="shared" si="1"/>
        <v>4639</v>
      </c>
      <c r="D46" s="45">
        <v>4639</v>
      </c>
      <c r="E46" s="31">
        <v>545</v>
      </c>
      <c r="F46" s="35"/>
      <c r="G46" s="32"/>
      <c r="H46" s="107"/>
      <c r="I46" s="56">
        <f t="shared" si="0"/>
        <v>7102</v>
      </c>
      <c r="J46" s="31">
        <v>7102</v>
      </c>
      <c r="K46" s="31">
        <v>1272</v>
      </c>
      <c r="L46" s="31">
        <v>4</v>
      </c>
      <c r="M46" s="35"/>
      <c r="N46" s="31"/>
      <c r="O46" s="32"/>
      <c r="P46" s="111"/>
      <c r="Q46" s="35"/>
      <c r="R46" s="32"/>
    </row>
    <row r="47" spans="1:18" ht="22.5" customHeight="1">
      <c r="A47" s="101" t="s">
        <v>55</v>
      </c>
      <c r="B47" s="102"/>
      <c r="C47" s="49">
        <f t="shared" si="1"/>
        <v>16823</v>
      </c>
      <c r="D47" s="31">
        <v>16823</v>
      </c>
      <c r="E47" s="31">
        <v>3906</v>
      </c>
      <c r="F47" s="35"/>
      <c r="G47" s="32"/>
      <c r="H47" s="73">
        <v>32.39303731659414</v>
      </c>
      <c r="I47" s="56">
        <f t="shared" si="0"/>
        <v>251214</v>
      </c>
      <c r="J47" s="31">
        <v>251214</v>
      </c>
      <c r="K47" s="45">
        <v>104631</v>
      </c>
      <c r="L47" s="31">
        <v>9494</v>
      </c>
      <c r="M47" s="35"/>
      <c r="N47" s="31"/>
      <c r="O47" s="32"/>
      <c r="P47" s="65">
        <v>4.83717795663727</v>
      </c>
      <c r="Q47" s="35">
        <v>5187</v>
      </c>
      <c r="R47" s="32">
        <v>68</v>
      </c>
    </row>
    <row r="48" spans="1:18" ht="22.5" customHeight="1">
      <c r="A48" s="101" t="s">
        <v>56</v>
      </c>
      <c r="B48" s="102"/>
      <c r="C48" s="49">
        <f t="shared" si="1"/>
        <v>10032</v>
      </c>
      <c r="D48" s="45">
        <v>10032</v>
      </c>
      <c r="E48" s="31">
        <v>1345</v>
      </c>
      <c r="F48" s="35"/>
      <c r="G48" s="32"/>
      <c r="H48" s="73">
        <v>22.896268401232454</v>
      </c>
      <c r="I48" s="56">
        <f t="shared" si="0"/>
        <v>128436</v>
      </c>
      <c r="J48" s="31">
        <v>128436</v>
      </c>
      <c r="K48" s="31">
        <v>54383</v>
      </c>
      <c r="L48" s="31">
        <v>3326</v>
      </c>
      <c r="M48" s="35"/>
      <c r="N48" s="31"/>
      <c r="O48" s="32"/>
      <c r="P48" s="65">
        <v>2.931324888736734</v>
      </c>
      <c r="Q48" s="35">
        <v>4243</v>
      </c>
      <c r="R48" s="32">
        <v>37</v>
      </c>
    </row>
    <row r="49" spans="1:18" ht="22.5" customHeight="1">
      <c r="A49" s="120" t="s">
        <v>57</v>
      </c>
      <c r="B49" s="123"/>
      <c r="C49" s="49">
        <f t="shared" si="1"/>
        <v>47821</v>
      </c>
      <c r="D49" s="31">
        <v>47821</v>
      </c>
      <c r="E49" s="31">
        <v>3041</v>
      </c>
      <c r="F49" s="35"/>
      <c r="G49" s="32"/>
      <c r="H49" s="106">
        <v>76.98125477112725</v>
      </c>
      <c r="I49" s="35">
        <f t="shared" si="0"/>
        <v>366391</v>
      </c>
      <c r="J49" s="31">
        <v>366391</v>
      </c>
      <c r="K49" s="45">
        <v>148449</v>
      </c>
      <c r="L49" s="31">
        <v>10225</v>
      </c>
      <c r="M49" s="35"/>
      <c r="N49" s="31"/>
      <c r="O49" s="32"/>
      <c r="P49" s="110">
        <v>5.919944018773502</v>
      </c>
      <c r="Q49" s="35">
        <v>7889</v>
      </c>
      <c r="R49" s="32">
        <v>73</v>
      </c>
    </row>
    <row r="50" spans="1:18" ht="22.5" customHeight="1">
      <c r="A50" s="120" t="s">
        <v>58</v>
      </c>
      <c r="B50" s="121"/>
      <c r="C50" s="49">
        <f t="shared" si="1"/>
        <v>6634</v>
      </c>
      <c r="D50" s="45">
        <v>6634</v>
      </c>
      <c r="E50" s="31"/>
      <c r="F50" s="35"/>
      <c r="G50" s="32"/>
      <c r="H50" s="107"/>
      <c r="I50" s="35">
        <f t="shared" si="0"/>
        <v>52374</v>
      </c>
      <c r="J50" s="31">
        <v>52374</v>
      </c>
      <c r="K50" s="31">
        <v>22647</v>
      </c>
      <c r="L50" s="31">
        <v>2349</v>
      </c>
      <c r="M50" s="35"/>
      <c r="N50" s="31"/>
      <c r="O50" s="32"/>
      <c r="P50" s="111"/>
      <c r="Q50" s="35">
        <v>2003</v>
      </c>
      <c r="R50" s="32">
        <v>26</v>
      </c>
    </row>
    <row r="51" spans="1:18" ht="22.5" customHeight="1">
      <c r="A51" s="118" t="s">
        <v>59</v>
      </c>
      <c r="B51" s="122"/>
      <c r="C51" s="49">
        <f t="shared" si="1"/>
        <v>14086</v>
      </c>
      <c r="D51" s="31">
        <v>14086</v>
      </c>
      <c r="E51" s="31">
        <v>1765</v>
      </c>
      <c r="F51" s="35"/>
      <c r="G51" s="32"/>
      <c r="H51" s="106">
        <v>44.21981691862719</v>
      </c>
      <c r="I51" s="35">
        <f t="shared" si="0"/>
        <v>184785</v>
      </c>
      <c r="J51" s="31">
        <v>184785</v>
      </c>
      <c r="K51" s="31">
        <v>81773</v>
      </c>
      <c r="L51" s="31">
        <v>6823</v>
      </c>
      <c r="M51" s="35"/>
      <c r="N51" s="31"/>
      <c r="O51" s="32"/>
      <c r="P51" s="110">
        <v>5.943972329069386</v>
      </c>
      <c r="Q51" s="89">
        <v>11168</v>
      </c>
      <c r="R51" s="32">
        <v>34</v>
      </c>
    </row>
    <row r="52" spans="1:18" ht="22.5" customHeight="1">
      <c r="A52" s="20"/>
      <c r="B52" s="51" t="s">
        <v>18</v>
      </c>
      <c r="C52" s="49">
        <f t="shared" si="1"/>
        <v>336</v>
      </c>
      <c r="D52" s="31">
        <v>336</v>
      </c>
      <c r="E52" s="31">
        <v>123</v>
      </c>
      <c r="F52" s="35"/>
      <c r="G52" s="32"/>
      <c r="H52" s="112"/>
      <c r="I52" s="35">
        <f t="shared" si="0"/>
        <v>7473</v>
      </c>
      <c r="J52" s="31">
        <v>7473</v>
      </c>
      <c r="K52" s="31">
        <v>3914</v>
      </c>
      <c r="L52" s="31">
        <v>254</v>
      </c>
      <c r="M52" s="35"/>
      <c r="N52" s="31"/>
      <c r="O52" s="32"/>
      <c r="P52" s="113"/>
      <c r="Q52" s="35">
        <v>3</v>
      </c>
      <c r="R52" s="32">
        <v>121</v>
      </c>
    </row>
    <row r="53" spans="1:18" ht="22.5" customHeight="1">
      <c r="A53" s="20"/>
      <c r="B53" s="52" t="s">
        <v>19</v>
      </c>
      <c r="C53" s="49">
        <f t="shared" si="1"/>
        <v>408</v>
      </c>
      <c r="D53" s="31">
        <v>408</v>
      </c>
      <c r="E53" s="31">
        <v>127</v>
      </c>
      <c r="F53" s="35"/>
      <c r="G53" s="32"/>
      <c r="H53" s="107"/>
      <c r="I53" s="35">
        <f t="shared" si="0"/>
        <v>7085</v>
      </c>
      <c r="J53" s="31">
        <v>7085</v>
      </c>
      <c r="K53" s="31">
        <v>4693</v>
      </c>
      <c r="L53" s="31">
        <v>268</v>
      </c>
      <c r="M53" s="35"/>
      <c r="N53" s="31"/>
      <c r="O53" s="32"/>
      <c r="P53" s="111"/>
      <c r="Q53" s="35">
        <v>51</v>
      </c>
      <c r="R53" s="32">
        <v>3</v>
      </c>
    </row>
    <row r="54" spans="1:18" ht="22.5" customHeight="1">
      <c r="A54" s="118" t="s">
        <v>60</v>
      </c>
      <c r="B54" s="119"/>
      <c r="C54" s="49">
        <f t="shared" si="1"/>
        <v>12403</v>
      </c>
      <c r="D54" s="31">
        <v>12403</v>
      </c>
      <c r="E54" s="31">
        <v>1239</v>
      </c>
      <c r="F54" s="35"/>
      <c r="G54" s="32"/>
      <c r="H54" s="106">
        <v>28.708513073333922</v>
      </c>
      <c r="I54" s="35">
        <f t="shared" si="0"/>
        <v>174213</v>
      </c>
      <c r="J54" s="31">
        <v>174213</v>
      </c>
      <c r="K54" s="31">
        <v>65713</v>
      </c>
      <c r="L54" s="31">
        <v>6027</v>
      </c>
      <c r="M54" s="35"/>
      <c r="N54" s="31"/>
      <c r="O54" s="32"/>
      <c r="P54" s="110">
        <v>4.026366757637116</v>
      </c>
      <c r="Q54" s="35">
        <v>4747</v>
      </c>
      <c r="R54" s="32">
        <v>39</v>
      </c>
    </row>
    <row r="55" spans="1:18" ht="22.5" customHeight="1">
      <c r="A55" s="23"/>
      <c r="B55" s="53" t="s">
        <v>20</v>
      </c>
      <c r="C55" s="49">
        <f t="shared" si="1"/>
        <v>47</v>
      </c>
      <c r="D55" s="31">
        <v>47</v>
      </c>
      <c r="E55" s="31">
        <v>20</v>
      </c>
      <c r="F55" s="35"/>
      <c r="G55" s="32"/>
      <c r="H55" s="112"/>
      <c r="I55" s="35">
        <f t="shared" si="0"/>
        <v>936</v>
      </c>
      <c r="J55" s="31">
        <v>936</v>
      </c>
      <c r="K55" s="31">
        <v>512</v>
      </c>
      <c r="L55" s="31"/>
      <c r="M55" s="35"/>
      <c r="N55" s="31"/>
      <c r="O55" s="32"/>
      <c r="P55" s="113"/>
      <c r="Q55" s="35">
        <v>29</v>
      </c>
      <c r="R55" s="32">
        <v>1</v>
      </c>
    </row>
    <row r="56" spans="1:18" ht="22.5" customHeight="1">
      <c r="A56" s="23"/>
      <c r="B56" s="19" t="s">
        <v>21</v>
      </c>
      <c r="C56" s="49">
        <f t="shared" si="1"/>
        <v>46</v>
      </c>
      <c r="D56" s="31">
        <v>46</v>
      </c>
      <c r="E56" s="31">
        <v>18</v>
      </c>
      <c r="F56" s="35"/>
      <c r="G56" s="32"/>
      <c r="H56" s="112"/>
      <c r="I56" s="35">
        <f t="shared" si="0"/>
        <v>377</v>
      </c>
      <c r="J56" s="31">
        <v>377</v>
      </c>
      <c r="K56" s="31">
        <v>258</v>
      </c>
      <c r="L56" s="31"/>
      <c r="M56" s="35"/>
      <c r="N56" s="31"/>
      <c r="O56" s="32"/>
      <c r="P56" s="113"/>
      <c r="Q56" s="35"/>
      <c r="R56" s="32"/>
    </row>
    <row r="57" spans="1:18" ht="22.5" customHeight="1">
      <c r="A57" s="25"/>
      <c r="B57" s="19" t="s">
        <v>22</v>
      </c>
      <c r="C57" s="49">
        <f t="shared" si="1"/>
        <v>548</v>
      </c>
      <c r="D57" s="31">
        <v>548</v>
      </c>
      <c r="E57" s="31">
        <v>146</v>
      </c>
      <c r="F57" s="35"/>
      <c r="G57" s="32"/>
      <c r="H57" s="107"/>
      <c r="I57" s="35">
        <f t="shared" si="0"/>
        <v>7416</v>
      </c>
      <c r="J57" s="31">
        <v>7416</v>
      </c>
      <c r="K57" s="31">
        <v>4278</v>
      </c>
      <c r="L57" s="31"/>
      <c r="M57" s="35"/>
      <c r="N57" s="31"/>
      <c r="O57" s="32"/>
      <c r="P57" s="111"/>
      <c r="Q57" s="35">
        <v>850</v>
      </c>
      <c r="R57" s="32">
        <v>1</v>
      </c>
    </row>
    <row r="58" spans="1:18" ht="22.5" customHeight="1">
      <c r="A58" s="116" t="s">
        <v>61</v>
      </c>
      <c r="B58" s="119"/>
      <c r="C58" s="49">
        <f t="shared" si="1"/>
        <v>17717</v>
      </c>
      <c r="D58" s="31">
        <v>17717</v>
      </c>
      <c r="E58" s="31"/>
      <c r="F58" s="35"/>
      <c r="G58" s="32"/>
      <c r="H58" s="73">
        <v>59.8062381852552</v>
      </c>
      <c r="I58" s="56">
        <f t="shared" si="0"/>
        <v>166318</v>
      </c>
      <c r="J58" s="31">
        <v>166318</v>
      </c>
      <c r="K58" s="31">
        <v>54646</v>
      </c>
      <c r="L58" s="31">
        <v>11589</v>
      </c>
      <c r="M58" s="35"/>
      <c r="N58" s="31"/>
      <c r="O58" s="32"/>
      <c r="P58" s="65">
        <v>5.614299216851202</v>
      </c>
      <c r="Q58" s="35">
        <v>5469</v>
      </c>
      <c r="R58" s="32">
        <v>54</v>
      </c>
    </row>
    <row r="59" spans="1:18" ht="22.5" customHeight="1">
      <c r="A59" s="116" t="s">
        <v>62</v>
      </c>
      <c r="B59" s="119"/>
      <c r="C59" s="49">
        <f t="shared" si="1"/>
        <v>10239</v>
      </c>
      <c r="D59" s="45">
        <v>10239</v>
      </c>
      <c r="E59" s="31">
        <v>1311</v>
      </c>
      <c r="F59" s="35"/>
      <c r="G59" s="32"/>
      <c r="H59" s="73">
        <v>43.94420600858369</v>
      </c>
      <c r="I59" s="56">
        <f t="shared" si="0"/>
        <v>82465</v>
      </c>
      <c r="J59" s="31">
        <v>72105</v>
      </c>
      <c r="K59" s="31">
        <v>21734</v>
      </c>
      <c r="L59" s="31">
        <v>1725</v>
      </c>
      <c r="M59" s="35">
        <v>10360</v>
      </c>
      <c r="N59" s="31">
        <v>1578</v>
      </c>
      <c r="O59" s="32">
        <v>337</v>
      </c>
      <c r="P59" s="65">
        <v>3.5392703862660944</v>
      </c>
      <c r="Q59" s="59">
        <v>13166</v>
      </c>
      <c r="R59" s="41">
        <v>150</v>
      </c>
    </row>
    <row r="60" spans="1:18" ht="22.5" customHeight="1">
      <c r="A60" s="116" t="s">
        <v>63</v>
      </c>
      <c r="B60" s="117"/>
      <c r="C60" s="49">
        <f t="shared" si="1"/>
        <v>22380</v>
      </c>
      <c r="D60" s="31">
        <v>22380</v>
      </c>
      <c r="E60" s="36">
        <v>5771</v>
      </c>
      <c r="F60" s="35"/>
      <c r="G60" s="32"/>
      <c r="H60" s="73">
        <v>39.84191412091433</v>
      </c>
      <c r="I60" s="56">
        <f t="shared" si="0"/>
        <v>309399</v>
      </c>
      <c r="J60" s="56">
        <v>309399</v>
      </c>
      <c r="K60" s="57">
        <v>54069</v>
      </c>
      <c r="L60" s="57">
        <v>12099</v>
      </c>
      <c r="M60" s="31"/>
      <c r="N60" s="31"/>
      <c r="O60" s="32"/>
      <c r="P60" s="65">
        <v>5.508064516129032</v>
      </c>
      <c r="Q60" s="35"/>
      <c r="R60" s="37"/>
    </row>
    <row r="61" spans="1:18" ht="22.5" customHeight="1">
      <c r="A61" s="118" t="s">
        <v>64</v>
      </c>
      <c r="B61" s="121"/>
      <c r="C61" s="49">
        <f t="shared" si="1"/>
        <v>34083</v>
      </c>
      <c r="D61" s="42">
        <v>34083</v>
      </c>
      <c r="E61" s="42">
        <v>5388</v>
      </c>
      <c r="F61" s="35"/>
      <c r="G61" s="32"/>
      <c r="H61" s="106">
        <v>50.47688160895708</v>
      </c>
      <c r="I61" s="56">
        <f t="shared" si="0"/>
        <v>366565</v>
      </c>
      <c r="J61" s="42">
        <v>366565</v>
      </c>
      <c r="K61" s="47">
        <v>122683</v>
      </c>
      <c r="L61" s="42">
        <v>38562</v>
      </c>
      <c r="M61" s="35"/>
      <c r="N61" s="31"/>
      <c r="O61" s="32"/>
      <c r="P61" s="110">
        <v>8.32875211042327</v>
      </c>
      <c r="Q61" s="60">
        <v>7053</v>
      </c>
      <c r="R61" s="44">
        <v>96</v>
      </c>
    </row>
    <row r="62" spans="1:18" ht="22.5" customHeight="1">
      <c r="A62" s="27"/>
      <c r="B62" s="51" t="s">
        <v>23</v>
      </c>
      <c r="C62" s="39"/>
      <c r="D62" s="31"/>
      <c r="E62" s="31"/>
      <c r="F62" s="35"/>
      <c r="G62" s="32"/>
      <c r="H62" s="112"/>
      <c r="I62" s="56">
        <f t="shared" si="0"/>
        <v>44989</v>
      </c>
      <c r="J62" s="31">
        <v>44989</v>
      </c>
      <c r="K62" s="31">
        <v>21516</v>
      </c>
      <c r="L62" s="31">
        <v>234</v>
      </c>
      <c r="M62" s="35"/>
      <c r="N62" s="31"/>
      <c r="O62" s="32"/>
      <c r="P62" s="113"/>
      <c r="Q62" s="35">
        <v>1585</v>
      </c>
      <c r="R62" s="32">
        <v>36</v>
      </c>
    </row>
    <row r="63" spans="1:18" ht="22.5" customHeight="1">
      <c r="A63" s="27"/>
      <c r="B63" s="52" t="s">
        <v>24</v>
      </c>
      <c r="C63" s="39"/>
      <c r="D63" s="31"/>
      <c r="E63" s="31"/>
      <c r="F63" s="35"/>
      <c r="G63" s="32"/>
      <c r="H63" s="112"/>
      <c r="I63" s="56">
        <f t="shared" si="0"/>
        <v>7734</v>
      </c>
      <c r="J63" s="31">
        <v>7734</v>
      </c>
      <c r="K63" s="31">
        <v>3936</v>
      </c>
      <c r="L63" s="31">
        <v>8</v>
      </c>
      <c r="M63" s="35"/>
      <c r="N63" s="31"/>
      <c r="O63" s="32"/>
      <c r="P63" s="113"/>
      <c r="Q63" s="35">
        <v>239</v>
      </c>
      <c r="R63" s="32">
        <v>24</v>
      </c>
    </row>
    <row r="64" spans="1:18" ht="22.5" customHeight="1">
      <c r="A64" s="23"/>
      <c r="B64" s="52" t="s">
        <v>25</v>
      </c>
      <c r="C64" s="39"/>
      <c r="D64" s="31"/>
      <c r="E64" s="31"/>
      <c r="F64" s="35"/>
      <c r="G64" s="32"/>
      <c r="H64" s="112"/>
      <c r="I64" s="56">
        <f t="shared" si="0"/>
        <v>17085</v>
      </c>
      <c r="J64" s="31">
        <v>17085</v>
      </c>
      <c r="K64" s="31">
        <v>8569</v>
      </c>
      <c r="L64" s="31">
        <v>201</v>
      </c>
      <c r="M64" s="35"/>
      <c r="N64" s="31"/>
      <c r="O64" s="32"/>
      <c r="P64" s="113"/>
      <c r="Q64" s="35">
        <v>188</v>
      </c>
      <c r="R64" s="32">
        <v>27</v>
      </c>
    </row>
    <row r="65" spans="1:18" ht="22.5" customHeight="1">
      <c r="A65" s="20"/>
      <c r="B65" s="52" t="s">
        <v>26</v>
      </c>
      <c r="C65" s="39"/>
      <c r="D65" s="31"/>
      <c r="E65" s="31"/>
      <c r="F65" s="35"/>
      <c r="G65" s="32"/>
      <c r="H65" s="112"/>
      <c r="I65" s="56">
        <f t="shared" si="0"/>
        <v>27388</v>
      </c>
      <c r="J65" s="31">
        <v>27388</v>
      </c>
      <c r="K65" s="31">
        <v>14961</v>
      </c>
      <c r="L65" s="31">
        <v>42</v>
      </c>
      <c r="M65" s="35"/>
      <c r="N65" s="31"/>
      <c r="O65" s="32"/>
      <c r="P65" s="113"/>
      <c r="Q65" s="35">
        <v>576</v>
      </c>
      <c r="R65" s="32">
        <v>29</v>
      </c>
    </row>
    <row r="66" spans="1:18" ht="22.5" customHeight="1">
      <c r="A66" s="20"/>
      <c r="B66" s="52" t="s">
        <v>27</v>
      </c>
      <c r="C66" s="39"/>
      <c r="D66" s="31"/>
      <c r="E66" s="31"/>
      <c r="F66" s="35"/>
      <c r="G66" s="32"/>
      <c r="H66" s="112"/>
      <c r="I66" s="56">
        <f t="shared" si="0"/>
        <v>18035</v>
      </c>
      <c r="J66" s="31">
        <v>18035</v>
      </c>
      <c r="K66" s="31">
        <v>11545</v>
      </c>
      <c r="L66" s="31">
        <v>43</v>
      </c>
      <c r="M66" s="35"/>
      <c r="N66" s="31"/>
      <c r="O66" s="32"/>
      <c r="P66" s="113"/>
      <c r="Q66" s="35">
        <v>669</v>
      </c>
      <c r="R66" s="32">
        <v>32</v>
      </c>
    </row>
    <row r="67" spans="1:18" ht="22.5" customHeight="1">
      <c r="A67" s="20"/>
      <c r="B67" s="51" t="s">
        <v>28</v>
      </c>
      <c r="C67" s="39"/>
      <c r="D67" s="31"/>
      <c r="E67" s="31"/>
      <c r="F67" s="35"/>
      <c r="G67" s="32"/>
      <c r="H67" s="112"/>
      <c r="I67" s="56">
        <f t="shared" si="0"/>
        <v>21351</v>
      </c>
      <c r="J67" s="31">
        <v>21351</v>
      </c>
      <c r="K67" s="31">
        <v>10075</v>
      </c>
      <c r="L67" s="31">
        <v>340</v>
      </c>
      <c r="M67" s="35"/>
      <c r="N67" s="31"/>
      <c r="O67" s="32"/>
      <c r="P67" s="113"/>
      <c r="Q67" s="35">
        <v>348</v>
      </c>
      <c r="R67" s="32">
        <v>33</v>
      </c>
    </row>
    <row r="68" spans="1:18" ht="22.5" customHeight="1">
      <c r="A68" s="20"/>
      <c r="B68" s="52" t="s">
        <v>29</v>
      </c>
      <c r="C68" s="39"/>
      <c r="D68" s="31"/>
      <c r="E68" s="31"/>
      <c r="F68" s="35"/>
      <c r="G68" s="32"/>
      <c r="H68" s="112"/>
      <c r="I68" s="56">
        <f t="shared" si="0"/>
        <v>47425</v>
      </c>
      <c r="J68" s="31">
        <v>47425</v>
      </c>
      <c r="K68" s="31">
        <v>27120</v>
      </c>
      <c r="L68" s="31">
        <v>901</v>
      </c>
      <c r="M68" s="35"/>
      <c r="N68" s="31"/>
      <c r="O68" s="32"/>
      <c r="P68" s="113"/>
      <c r="Q68" s="35">
        <v>1585</v>
      </c>
      <c r="R68" s="32">
        <v>26</v>
      </c>
    </row>
    <row r="69" spans="1:18" ht="22.5" customHeight="1">
      <c r="A69" s="20"/>
      <c r="B69" s="52" t="s">
        <v>30</v>
      </c>
      <c r="C69" s="39"/>
      <c r="D69" s="31"/>
      <c r="E69" s="31"/>
      <c r="F69" s="35"/>
      <c r="G69" s="32"/>
      <c r="H69" s="107"/>
      <c r="I69" s="56">
        <f t="shared" si="0"/>
        <v>11802</v>
      </c>
      <c r="J69" s="31">
        <v>11802</v>
      </c>
      <c r="K69" s="31">
        <v>4600</v>
      </c>
      <c r="L69" s="31">
        <v>39</v>
      </c>
      <c r="M69" s="35"/>
      <c r="N69" s="31"/>
      <c r="O69" s="32"/>
      <c r="P69" s="111"/>
      <c r="Q69" s="35">
        <v>372</v>
      </c>
      <c r="R69" s="32">
        <v>35</v>
      </c>
    </row>
    <row r="70" spans="1:18" ht="22.5" customHeight="1">
      <c r="A70" s="118" t="s">
        <v>65</v>
      </c>
      <c r="B70" s="119"/>
      <c r="C70" s="49">
        <f>D70+F70</f>
        <v>25110</v>
      </c>
      <c r="D70" s="31">
        <v>24563</v>
      </c>
      <c r="E70" s="31">
        <v>4148</v>
      </c>
      <c r="F70" s="35">
        <v>547</v>
      </c>
      <c r="G70" s="32">
        <v>80</v>
      </c>
      <c r="H70" s="106">
        <v>35.58963511369646</v>
      </c>
      <c r="I70" s="56">
        <f t="shared" si="0"/>
        <v>293483</v>
      </c>
      <c r="J70" s="31">
        <v>277486</v>
      </c>
      <c r="K70" s="45">
        <v>117131</v>
      </c>
      <c r="L70" s="31"/>
      <c r="M70" s="35">
        <v>15997</v>
      </c>
      <c r="N70" s="45">
        <v>10267</v>
      </c>
      <c r="O70" s="32"/>
      <c r="P70" s="110">
        <v>5.240284166309131</v>
      </c>
      <c r="Q70" s="48">
        <v>17944</v>
      </c>
      <c r="R70" s="32">
        <v>127</v>
      </c>
    </row>
    <row r="71" spans="1:18" ht="22.5" customHeight="1">
      <c r="A71" s="25"/>
      <c r="B71" s="54" t="s">
        <v>3</v>
      </c>
      <c r="C71" s="49">
        <f aca="true" t="shared" si="2" ref="C71:C118">D71</f>
        <v>647</v>
      </c>
      <c r="D71" s="31">
        <v>647</v>
      </c>
      <c r="E71" s="31">
        <v>193</v>
      </c>
      <c r="F71" s="35"/>
      <c r="G71" s="32"/>
      <c r="H71" s="112"/>
      <c r="I71" s="56">
        <f t="shared" si="0"/>
        <v>44912</v>
      </c>
      <c r="J71" s="31">
        <v>44912</v>
      </c>
      <c r="K71" s="31">
        <v>20597</v>
      </c>
      <c r="L71" s="31"/>
      <c r="M71" s="35"/>
      <c r="N71" s="31"/>
      <c r="O71" s="32"/>
      <c r="P71" s="113"/>
      <c r="Q71" s="35">
        <v>2142</v>
      </c>
      <c r="R71" s="32">
        <v>9</v>
      </c>
    </row>
    <row r="72" spans="1:18" ht="22.5" customHeight="1">
      <c r="A72" s="116" t="s">
        <v>66</v>
      </c>
      <c r="B72" s="119"/>
      <c r="C72" s="49">
        <f t="shared" si="2"/>
        <v>4055</v>
      </c>
      <c r="D72" s="31">
        <v>4055</v>
      </c>
      <c r="E72" s="31">
        <v>1110</v>
      </c>
      <c r="F72" s="35"/>
      <c r="G72" s="32"/>
      <c r="H72" s="112"/>
      <c r="I72" s="56">
        <f t="shared" si="0"/>
        <v>75607</v>
      </c>
      <c r="J72" s="31">
        <v>75607</v>
      </c>
      <c r="K72" s="31">
        <v>37109</v>
      </c>
      <c r="L72" s="31">
        <v>1998</v>
      </c>
      <c r="M72" s="35"/>
      <c r="N72" s="31"/>
      <c r="O72" s="81"/>
      <c r="P72" s="113"/>
      <c r="Q72" s="35">
        <v>4163</v>
      </c>
      <c r="R72" s="32">
        <v>41</v>
      </c>
    </row>
    <row r="73" spans="1:18" ht="22.5" customHeight="1">
      <c r="A73" s="116" t="s">
        <v>67</v>
      </c>
      <c r="B73" s="119"/>
      <c r="C73" s="49">
        <f t="shared" si="2"/>
        <v>2931</v>
      </c>
      <c r="D73" s="31">
        <v>2931</v>
      </c>
      <c r="E73" s="31">
        <v>828</v>
      </c>
      <c r="F73" s="35"/>
      <c r="G73" s="32"/>
      <c r="H73" s="112"/>
      <c r="I73" s="56">
        <f aca="true" t="shared" si="3" ref="I73:I118">J73+M73</f>
        <v>67265</v>
      </c>
      <c r="J73" s="31">
        <v>67265</v>
      </c>
      <c r="K73" s="31">
        <v>29618</v>
      </c>
      <c r="L73" s="31">
        <v>2075</v>
      </c>
      <c r="M73" s="35"/>
      <c r="N73" s="31"/>
      <c r="O73" s="32"/>
      <c r="P73" s="113"/>
      <c r="Q73" s="35">
        <v>1604</v>
      </c>
      <c r="R73" s="32">
        <v>27</v>
      </c>
    </row>
    <row r="74" spans="1:18" ht="22.5" customHeight="1">
      <c r="A74" s="116" t="s">
        <v>68</v>
      </c>
      <c r="B74" s="119"/>
      <c r="C74" s="49">
        <f t="shared" si="2"/>
        <v>2926</v>
      </c>
      <c r="D74" s="31">
        <v>2926</v>
      </c>
      <c r="E74" s="31">
        <v>801</v>
      </c>
      <c r="F74" s="35"/>
      <c r="G74" s="32"/>
      <c r="H74" s="107"/>
      <c r="I74" s="56">
        <f t="shared" si="3"/>
        <v>43930</v>
      </c>
      <c r="J74" s="31">
        <v>43930</v>
      </c>
      <c r="K74" s="31">
        <v>19950</v>
      </c>
      <c r="L74" s="45"/>
      <c r="M74" s="35"/>
      <c r="N74" s="31"/>
      <c r="O74" s="32"/>
      <c r="P74" s="111"/>
      <c r="Q74" s="35">
        <v>937</v>
      </c>
      <c r="R74" s="32">
        <v>8</v>
      </c>
    </row>
    <row r="75" spans="1:18" ht="22.5" customHeight="1">
      <c r="A75" s="114" t="s">
        <v>69</v>
      </c>
      <c r="B75" s="96"/>
      <c r="C75" s="49">
        <f t="shared" si="2"/>
        <v>14919</v>
      </c>
      <c r="D75" s="31">
        <v>14919</v>
      </c>
      <c r="E75" s="31">
        <v>2251</v>
      </c>
      <c r="F75" s="83"/>
      <c r="G75" s="32"/>
      <c r="H75" s="106">
        <v>45.213865736253794</v>
      </c>
      <c r="I75" s="56">
        <f t="shared" si="3"/>
        <v>215650</v>
      </c>
      <c r="J75" s="31">
        <v>192133</v>
      </c>
      <c r="K75" s="31">
        <v>61831</v>
      </c>
      <c r="L75" s="31">
        <v>9067</v>
      </c>
      <c r="M75" s="35">
        <v>23517</v>
      </c>
      <c r="N75" s="45">
        <v>14633</v>
      </c>
      <c r="O75" s="46">
        <v>882</v>
      </c>
      <c r="P75" s="110">
        <v>5.308942301479615</v>
      </c>
      <c r="Q75" s="48">
        <v>21973</v>
      </c>
      <c r="R75" s="32">
        <v>49</v>
      </c>
    </row>
    <row r="76" spans="1:18" ht="22.5" customHeight="1">
      <c r="A76" s="8"/>
      <c r="B76" s="91" t="s">
        <v>141</v>
      </c>
      <c r="C76" s="49"/>
      <c r="D76" s="31"/>
      <c r="E76" s="31"/>
      <c r="F76" s="35"/>
      <c r="G76" s="32"/>
      <c r="H76" s="112"/>
      <c r="I76" s="56"/>
      <c r="J76" s="31"/>
      <c r="K76" s="31"/>
      <c r="L76" s="31"/>
      <c r="M76" s="35"/>
      <c r="N76" s="31"/>
      <c r="O76" s="32"/>
      <c r="P76" s="113"/>
      <c r="Q76" s="35"/>
      <c r="R76" s="32"/>
    </row>
    <row r="77" spans="1:18" ht="22.5" customHeight="1">
      <c r="A77" s="116" t="s">
        <v>70</v>
      </c>
      <c r="B77" s="117"/>
      <c r="C77" s="49">
        <f t="shared" si="2"/>
        <v>13072</v>
      </c>
      <c r="D77" s="31">
        <v>13072</v>
      </c>
      <c r="E77" s="31">
        <v>1480</v>
      </c>
      <c r="F77" s="83"/>
      <c r="G77" s="32"/>
      <c r="H77" s="107"/>
      <c r="I77" s="56">
        <f t="shared" si="3"/>
        <v>113016</v>
      </c>
      <c r="J77" s="31">
        <v>99524</v>
      </c>
      <c r="K77" s="31">
        <v>29899</v>
      </c>
      <c r="L77" s="31">
        <v>9086</v>
      </c>
      <c r="M77" s="35">
        <v>13492</v>
      </c>
      <c r="N77" s="31">
        <v>6011</v>
      </c>
      <c r="O77" s="46">
        <v>2306</v>
      </c>
      <c r="P77" s="111"/>
      <c r="Q77" s="35">
        <v>6483</v>
      </c>
      <c r="R77" s="32">
        <v>33</v>
      </c>
    </row>
    <row r="78" spans="1:18" ht="22.5" customHeight="1">
      <c r="A78" s="116" t="s">
        <v>71</v>
      </c>
      <c r="B78" s="117"/>
      <c r="C78" s="49">
        <f t="shared" si="2"/>
        <v>13175</v>
      </c>
      <c r="D78" s="31">
        <v>13175</v>
      </c>
      <c r="E78" s="31">
        <v>916</v>
      </c>
      <c r="F78" s="35"/>
      <c r="G78" s="32"/>
      <c r="H78" s="73">
        <v>43.131670267792835</v>
      </c>
      <c r="I78" s="56">
        <f t="shared" si="3"/>
        <v>148596</v>
      </c>
      <c r="J78" s="31">
        <v>140601</v>
      </c>
      <c r="K78" s="31">
        <v>57384</v>
      </c>
      <c r="L78" s="31"/>
      <c r="M78" s="35">
        <v>7995</v>
      </c>
      <c r="N78" s="31">
        <v>2890</v>
      </c>
      <c r="O78" s="32"/>
      <c r="P78" s="65">
        <v>4.864663131015518</v>
      </c>
      <c r="Q78" s="48">
        <v>11625</v>
      </c>
      <c r="R78" s="32">
        <v>492</v>
      </c>
    </row>
    <row r="79" spans="1:18" ht="22.5" customHeight="1">
      <c r="A79" s="118" t="s">
        <v>133</v>
      </c>
      <c r="B79" s="119"/>
      <c r="C79" s="49">
        <f t="shared" si="2"/>
        <v>16478</v>
      </c>
      <c r="D79" s="31">
        <v>16478</v>
      </c>
      <c r="E79" s="31">
        <v>1841</v>
      </c>
      <c r="F79" s="35"/>
      <c r="G79" s="32"/>
      <c r="H79" s="106">
        <v>33.66356168935688</v>
      </c>
      <c r="I79" s="56">
        <f t="shared" si="3"/>
        <v>556589</v>
      </c>
      <c r="J79" s="31">
        <v>556589</v>
      </c>
      <c r="K79" s="45">
        <v>189221</v>
      </c>
      <c r="L79" s="31">
        <v>65691</v>
      </c>
      <c r="M79" s="35"/>
      <c r="N79" s="31"/>
      <c r="O79" s="32"/>
      <c r="P79" s="110">
        <v>7.5111893413086595</v>
      </c>
      <c r="Q79" s="35">
        <v>4481</v>
      </c>
      <c r="R79" s="32">
        <v>77</v>
      </c>
    </row>
    <row r="80" spans="1:18" ht="22.5" customHeight="1">
      <c r="A80" s="80"/>
      <c r="B80" s="78" t="s">
        <v>137</v>
      </c>
      <c r="C80" s="49">
        <f t="shared" si="2"/>
        <v>5461</v>
      </c>
      <c r="D80" s="31">
        <v>5461</v>
      </c>
      <c r="E80" s="31">
        <v>564</v>
      </c>
      <c r="F80" s="35"/>
      <c r="G80" s="32"/>
      <c r="H80" s="112"/>
      <c r="I80" s="56">
        <f t="shared" si="3"/>
        <v>57509</v>
      </c>
      <c r="J80" s="31">
        <v>57509</v>
      </c>
      <c r="K80" s="31">
        <v>25442</v>
      </c>
      <c r="L80" s="31">
        <v>2366</v>
      </c>
      <c r="M80" s="35"/>
      <c r="N80" s="31"/>
      <c r="O80" s="32"/>
      <c r="P80" s="113"/>
      <c r="Q80" s="35">
        <v>1897</v>
      </c>
      <c r="R80" s="32">
        <v>29</v>
      </c>
    </row>
    <row r="81" spans="1:18" ht="22.5" customHeight="1">
      <c r="A81" s="80"/>
      <c r="B81" s="78" t="s">
        <v>134</v>
      </c>
      <c r="C81" s="49">
        <f t="shared" si="2"/>
        <v>4554</v>
      </c>
      <c r="D81" s="31">
        <v>4554</v>
      </c>
      <c r="E81" s="31">
        <v>647</v>
      </c>
      <c r="F81" s="35"/>
      <c r="G81" s="32"/>
      <c r="H81" s="112"/>
      <c r="I81" s="56">
        <f t="shared" si="3"/>
        <v>40313</v>
      </c>
      <c r="J81" s="31">
        <v>40313</v>
      </c>
      <c r="K81" s="31">
        <v>21622</v>
      </c>
      <c r="L81" s="31">
        <v>1088</v>
      </c>
      <c r="M81" s="35"/>
      <c r="N81" s="31"/>
      <c r="O81" s="32"/>
      <c r="P81" s="113"/>
      <c r="Q81" s="35">
        <v>3074</v>
      </c>
      <c r="R81" s="32">
        <v>18</v>
      </c>
    </row>
    <row r="82" spans="1:18" ht="22.5" customHeight="1">
      <c r="A82" s="80"/>
      <c r="B82" s="78" t="s">
        <v>135</v>
      </c>
      <c r="C82" s="49">
        <f t="shared" si="2"/>
        <v>1865</v>
      </c>
      <c r="D82" s="31">
        <v>1865</v>
      </c>
      <c r="E82" s="31">
        <v>355</v>
      </c>
      <c r="F82" s="35"/>
      <c r="G82" s="32"/>
      <c r="H82" s="112"/>
      <c r="I82" s="56">
        <f t="shared" si="3"/>
        <v>24923</v>
      </c>
      <c r="J82" s="31">
        <v>24923</v>
      </c>
      <c r="K82" s="31">
        <v>15243</v>
      </c>
      <c r="L82" s="31">
        <v>423</v>
      </c>
      <c r="M82" s="35"/>
      <c r="N82" s="31"/>
      <c r="O82" s="32"/>
      <c r="P82" s="113"/>
      <c r="Q82" s="35">
        <v>324</v>
      </c>
      <c r="R82" s="32">
        <v>16</v>
      </c>
    </row>
    <row r="83" spans="1:18" ht="22.5" customHeight="1">
      <c r="A83" s="16"/>
      <c r="B83" s="78" t="s">
        <v>136</v>
      </c>
      <c r="C83" s="49">
        <f t="shared" si="2"/>
        <v>4059</v>
      </c>
      <c r="D83" s="31">
        <v>4059</v>
      </c>
      <c r="E83" s="31">
        <v>511</v>
      </c>
      <c r="F83" s="35"/>
      <c r="G83" s="32"/>
      <c r="H83" s="107"/>
      <c r="I83" s="56">
        <f t="shared" si="3"/>
        <v>43971</v>
      </c>
      <c r="J83" s="31">
        <v>43971</v>
      </c>
      <c r="K83" s="31">
        <v>20269</v>
      </c>
      <c r="L83" s="31">
        <v>3149</v>
      </c>
      <c r="M83" s="35"/>
      <c r="N83" s="31"/>
      <c r="O83" s="32"/>
      <c r="P83" s="111"/>
      <c r="Q83" s="35">
        <v>1014</v>
      </c>
      <c r="R83" s="32">
        <v>21</v>
      </c>
    </row>
    <row r="84" spans="1:18" ht="22.5" customHeight="1">
      <c r="A84" s="101" t="s">
        <v>72</v>
      </c>
      <c r="B84" s="102"/>
      <c r="C84" s="49">
        <f t="shared" si="2"/>
        <v>7133</v>
      </c>
      <c r="D84" s="31">
        <v>7133</v>
      </c>
      <c r="E84" s="31">
        <v>1985</v>
      </c>
      <c r="F84" s="35"/>
      <c r="G84" s="32"/>
      <c r="H84" s="73">
        <v>59.471402367850594</v>
      </c>
      <c r="I84" s="56">
        <f t="shared" si="3"/>
        <v>76435</v>
      </c>
      <c r="J84" s="31">
        <v>73502</v>
      </c>
      <c r="K84" s="31">
        <v>29978</v>
      </c>
      <c r="L84" s="31">
        <v>3065</v>
      </c>
      <c r="M84" s="35">
        <v>2933</v>
      </c>
      <c r="N84" s="31">
        <v>465</v>
      </c>
      <c r="O84" s="32"/>
      <c r="P84" s="65">
        <v>6.37276971819243</v>
      </c>
      <c r="Q84" s="35">
        <v>6712</v>
      </c>
      <c r="R84" s="32">
        <v>29</v>
      </c>
    </row>
    <row r="85" spans="1:18" ht="22.5" customHeight="1">
      <c r="A85" s="94" t="s">
        <v>73</v>
      </c>
      <c r="B85" s="103"/>
      <c r="C85" s="49">
        <f t="shared" si="2"/>
        <v>10962</v>
      </c>
      <c r="D85" s="31">
        <v>10962</v>
      </c>
      <c r="E85" s="31">
        <v>456</v>
      </c>
      <c r="F85" s="35"/>
      <c r="G85" s="32"/>
      <c r="H85" s="73">
        <v>57.56445938139999</v>
      </c>
      <c r="I85" s="56">
        <f t="shared" si="3"/>
        <v>82833</v>
      </c>
      <c r="J85" s="31">
        <v>80246</v>
      </c>
      <c r="K85" s="31">
        <v>21216</v>
      </c>
      <c r="L85" s="31">
        <v>3067</v>
      </c>
      <c r="M85" s="35">
        <v>2587</v>
      </c>
      <c r="N85" s="31">
        <v>378</v>
      </c>
      <c r="O85" s="32">
        <v>29</v>
      </c>
      <c r="P85" s="65">
        <v>4.3497873234259306</v>
      </c>
      <c r="Q85" s="35">
        <v>1593</v>
      </c>
      <c r="R85" s="32">
        <v>42</v>
      </c>
    </row>
    <row r="86" spans="1:18" ht="22.5" customHeight="1">
      <c r="A86" s="108" t="s">
        <v>74</v>
      </c>
      <c r="B86" s="109"/>
      <c r="C86" s="49">
        <f t="shared" si="2"/>
        <v>13981</v>
      </c>
      <c r="D86" s="31">
        <v>13981</v>
      </c>
      <c r="E86" s="31">
        <v>2454</v>
      </c>
      <c r="F86" s="35"/>
      <c r="G86" s="32"/>
      <c r="H86" s="73">
        <v>94.59404600811908</v>
      </c>
      <c r="I86" s="56">
        <f t="shared" si="3"/>
        <v>143618</v>
      </c>
      <c r="J86" s="31">
        <v>143618</v>
      </c>
      <c r="K86" s="31">
        <v>50898</v>
      </c>
      <c r="L86" s="31">
        <v>2168</v>
      </c>
      <c r="M86" s="35"/>
      <c r="N86" s="31"/>
      <c r="O86" s="32"/>
      <c r="P86" s="66">
        <v>9.717050067658999</v>
      </c>
      <c r="Q86" s="35">
        <v>3570</v>
      </c>
      <c r="R86" s="32">
        <v>46</v>
      </c>
    </row>
    <row r="87" spans="1:18" ht="22.5" customHeight="1">
      <c r="A87" s="94" t="s">
        <v>75</v>
      </c>
      <c r="B87" s="103"/>
      <c r="C87" s="49">
        <f t="shared" si="2"/>
        <v>23753</v>
      </c>
      <c r="D87" s="31">
        <v>23753</v>
      </c>
      <c r="E87" s="45">
        <v>4735</v>
      </c>
      <c r="F87" s="35"/>
      <c r="G87" s="32"/>
      <c r="H87" s="74">
        <v>110.6592126717913</v>
      </c>
      <c r="I87" s="56">
        <f t="shared" si="3"/>
        <v>291909</v>
      </c>
      <c r="J87" s="31">
        <v>291909</v>
      </c>
      <c r="K87" s="31">
        <v>92422</v>
      </c>
      <c r="L87" s="31">
        <v>40557</v>
      </c>
      <c r="M87" s="35"/>
      <c r="N87" s="31"/>
      <c r="O87" s="32"/>
      <c r="P87" s="66">
        <v>13.599301187980434</v>
      </c>
      <c r="Q87" s="35">
        <v>3376</v>
      </c>
      <c r="R87" s="32">
        <v>110</v>
      </c>
    </row>
    <row r="88" spans="1:18" ht="22.5" customHeight="1">
      <c r="A88" s="94" t="s">
        <v>76</v>
      </c>
      <c r="B88" s="103"/>
      <c r="C88" s="49">
        <f t="shared" si="2"/>
        <v>31235</v>
      </c>
      <c r="D88" s="31">
        <v>31235</v>
      </c>
      <c r="E88" s="45">
        <v>2570</v>
      </c>
      <c r="F88" s="35"/>
      <c r="G88" s="32"/>
      <c r="H88" s="74">
        <v>204.44429899201467</v>
      </c>
      <c r="I88" s="56">
        <f t="shared" si="3"/>
        <v>277458</v>
      </c>
      <c r="J88" s="31">
        <v>277458</v>
      </c>
      <c r="K88" s="31">
        <v>69114</v>
      </c>
      <c r="L88" s="31">
        <v>22073</v>
      </c>
      <c r="M88" s="35"/>
      <c r="N88" s="31"/>
      <c r="O88" s="32"/>
      <c r="P88" s="66">
        <v>18.16062311820919</v>
      </c>
      <c r="Q88" s="48">
        <v>9570</v>
      </c>
      <c r="R88" s="32">
        <v>3</v>
      </c>
    </row>
    <row r="89" spans="1:18" ht="22.5" customHeight="1">
      <c r="A89" s="114" t="s">
        <v>77</v>
      </c>
      <c r="B89" s="115"/>
      <c r="C89" s="49">
        <f>D89+F89</f>
        <v>13969</v>
      </c>
      <c r="D89" s="31">
        <v>13237</v>
      </c>
      <c r="E89" s="45">
        <v>1730</v>
      </c>
      <c r="F89" s="35">
        <v>732</v>
      </c>
      <c r="G89" s="32">
        <v>718</v>
      </c>
      <c r="H89" s="106">
        <v>68.5348355722471</v>
      </c>
      <c r="I89" s="56">
        <f t="shared" si="3"/>
        <v>72772</v>
      </c>
      <c r="J89" s="31">
        <v>62400</v>
      </c>
      <c r="K89" s="31">
        <v>27844</v>
      </c>
      <c r="L89" s="31">
        <v>2151</v>
      </c>
      <c r="M89" s="35">
        <v>10372</v>
      </c>
      <c r="N89" s="82">
        <v>10228</v>
      </c>
      <c r="O89" s="32"/>
      <c r="P89" s="110">
        <v>3.6566517405748953</v>
      </c>
      <c r="Q89" s="35">
        <v>2976</v>
      </c>
      <c r="R89" s="32">
        <v>24</v>
      </c>
    </row>
    <row r="90" spans="1:18" ht="22.5" customHeight="1">
      <c r="A90" s="28"/>
      <c r="B90" s="29" t="s">
        <v>78</v>
      </c>
      <c r="C90" s="49">
        <f t="shared" si="2"/>
        <v>265</v>
      </c>
      <c r="D90" s="31">
        <v>265</v>
      </c>
      <c r="E90" s="45">
        <v>118</v>
      </c>
      <c r="F90" s="35"/>
      <c r="G90" s="32"/>
      <c r="H90" s="107"/>
      <c r="I90" s="56">
        <f t="shared" si="3"/>
        <v>3173</v>
      </c>
      <c r="J90" s="31">
        <v>3173</v>
      </c>
      <c r="K90" s="31">
        <v>2049</v>
      </c>
      <c r="L90" s="31"/>
      <c r="M90" s="35"/>
      <c r="N90" s="31"/>
      <c r="O90" s="32"/>
      <c r="P90" s="111"/>
      <c r="Q90" s="35"/>
      <c r="R90" s="32"/>
    </row>
    <row r="91" spans="1:18" ht="22.5" customHeight="1">
      <c r="A91" s="94" t="s">
        <v>79</v>
      </c>
      <c r="B91" s="103"/>
      <c r="C91" s="49">
        <f t="shared" si="2"/>
        <v>11697</v>
      </c>
      <c r="D91" s="31">
        <v>11697</v>
      </c>
      <c r="E91" s="45"/>
      <c r="F91" s="35"/>
      <c r="G91" s="32"/>
      <c r="H91" s="73">
        <v>44.7355337132367</v>
      </c>
      <c r="I91" s="56">
        <f t="shared" si="3"/>
        <v>126091</v>
      </c>
      <c r="J91" s="31">
        <v>114654</v>
      </c>
      <c r="K91" s="31">
        <v>53762</v>
      </c>
      <c r="L91" s="31">
        <v>2163</v>
      </c>
      <c r="M91" s="35">
        <v>11437</v>
      </c>
      <c r="N91" s="45">
        <v>9568</v>
      </c>
      <c r="O91" s="32"/>
      <c r="P91" s="65">
        <v>4.822388801774582</v>
      </c>
      <c r="Q91" s="48">
        <v>14930</v>
      </c>
      <c r="R91" s="32">
        <v>123</v>
      </c>
    </row>
    <row r="92" spans="1:18" ht="22.5" customHeight="1">
      <c r="A92" s="94" t="s">
        <v>80</v>
      </c>
      <c r="B92" s="103"/>
      <c r="C92" s="49">
        <f t="shared" si="2"/>
        <v>8021</v>
      </c>
      <c r="D92" s="31">
        <v>8021</v>
      </c>
      <c r="E92" s="45">
        <v>1172</v>
      </c>
      <c r="F92" s="35"/>
      <c r="G92" s="32"/>
      <c r="H92" s="73">
        <v>81.95565546132624</v>
      </c>
      <c r="I92" s="56">
        <f t="shared" si="3"/>
        <v>50961</v>
      </c>
      <c r="J92" s="31">
        <v>38786</v>
      </c>
      <c r="K92" s="31">
        <v>28653</v>
      </c>
      <c r="L92" s="31">
        <v>2165</v>
      </c>
      <c r="M92" s="35">
        <v>12175</v>
      </c>
      <c r="N92" s="45">
        <v>11272</v>
      </c>
      <c r="O92" s="32">
        <v>427</v>
      </c>
      <c r="P92" s="65">
        <v>5.2070092980484315</v>
      </c>
      <c r="Q92" s="35">
        <v>4631</v>
      </c>
      <c r="R92" s="32">
        <v>13</v>
      </c>
    </row>
    <row r="93" spans="1:18" ht="22.5" customHeight="1">
      <c r="A93" s="94" t="s">
        <v>16</v>
      </c>
      <c r="B93" s="103"/>
      <c r="C93" s="49">
        <f t="shared" si="2"/>
        <v>6734</v>
      </c>
      <c r="D93" s="31">
        <v>6734</v>
      </c>
      <c r="E93" s="45">
        <v>1365</v>
      </c>
      <c r="F93" s="35"/>
      <c r="G93" s="32"/>
      <c r="H93" s="73">
        <v>49.326106065045416</v>
      </c>
      <c r="I93" s="56">
        <f t="shared" si="3"/>
        <v>100331</v>
      </c>
      <c r="J93" s="31">
        <v>99028</v>
      </c>
      <c r="K93" s="31"/>
      <c r="L93" s="31">
        <v>936</v>
      </c>
      <c r="M93" s="35">
        <v>1303</v>
      </c>
      <c r="N93" s="31"/>
      <c r="O93" s="32"/>
      <c r="P93" s="65">
        <v>7.349179607383533</v>
      </c>
      <c r="Q93" s="48">
        <v>16648</v>
      </c>
      <c r="R93" s="32">
        <v>54</v>
      </c>
    </row>
    <row r="94" spans="1:18" ht="22.5" customHeight="1">
      <c r="A94" s="94" t="s">
        <v>81</v>
      </c>
      <c r="B94" s="103"/>
      <c r="C94" s="49">
        <f t="shared" si="2"/>
        <v>4569</v>
      </c>
      <c r="D94" s="31">
        <v>4569</v>
      </c>
      <c r="E94" s="45">
        <v>1266</v>
      </c>
      <c r="F94" s="35"/>
      <c r="G94" s="32"/>
      <c r="H94" s="73">
        <v>34.53775795600575</v>
      </c>
      <c r="I94" s="56">
        <f t="shared" si="3"/>
        <v>98082</v>
      </c>
      <c r="J94" s="31">
        <v>74333</v>
      </c>
      <c r="K94" s="31">
        <v>32135</v>
      </c>
      <c r="L94" s="45">
        <v>388</v>
      </c>
      <c r="M94" s="35">
        <v>23749</v>
      </c>
      <c r="N94" s="45">
        <v>14693</v>
      </c>
      <c r="O94" s="32">
        <v>104</v>
      </c>
      <c r="P94" s="65">
        <v>7.414165847758712</v>
      </c>
      <c r="Q94" s="35">
        <v>5027</v>
      </c>
      <c r="R94" s="32">
        <v>66</v>
      </c>
    </row>
    <row r="95" spans="1:18" ht="22.5" customHeight="1">
      <c r="A95" s="94" t="s">
        <v>82</v>
      </c>
      <c r="B95" s="103"/>
      <c r="C95" s="49">
        <f>D95+F95</f>
        <v>4280</v>
      </c>
      <c r="D95" s="31">
        <v>3780</v>
      </c>
      <c r="E95" s="45">
        <v>487</v>
      </c>
      <c r="F95" s="35">
        <v>500</v>
      </c>
      <c r="G95" s="32">
        <v>41</v>
      </c>
      <c r="H95" s="73">
        <v>79.61309523809524</v>
      </c>
      <c r="I95" s="56">
        <f t="shared" si="3"/>
        <v>33620</v>
      </c>
      <c r="J95" s="31">
        <v>26171</v>
      </c>
      <c r="K95" s="31">
        <v>13322</v>
      </c>
      <c r="L95" s="45">
        <v>2877</v>
      </c>
      <c r="M95" s="35">
        <v>7449</v>
      </c>
      <c r="N95" s="31">
        <v>5422</v>
      </c>
      <c r="O95" s="32">
        <v>6</v>
      </c>
      <c r="P95" s="65">
        <v>6.253720238095238</v>
      </c>
      <c r="Q95" s="48">
        <v>6659</v>
      </c>
      <c r="R95" s="32">
        <v>32</v>
      </c>
    </row>
    <row r="96" spans="1:18" ht="22.5" customHeight="1">
      <c r="A96" s="94" t="s">
        <v>83</v>
      </c>
      <c r="B96" s="103"/>
      <c r="C96" s="49">
        <f t="shared" si="2"/>
        <v>3755</v>
      </c>
      <c r="D96" s="31">
        <v>3755</v>
      </c>
      <c r="E96" s="31">
        <v>497</v>
      </c>
      <c r="F96" s="35"/>
      <c r="G96" s="32"/>
      <c r="H96" s="73">
        <v>36.30474717200039</v>
      </c>
      <c r="I96" s="56">
        <f t="shared" si="3"/>
        <v>35244</v>
      </c>
      <c r="J96" s="31">
        <v>35244</v>
      </c>
      <c r="K96" s="31">
        <v>14975</v>
      </c>
      <c r="L96" s="45">
        <v>15</v>
      </c>
      <c r="M96" s="35"/>
      <c r="N96" s="31"/>
      <c r="O96" s="32"/>
      <c r="P96" s="65">
        <v>3.4075219955525475</v>
      </c>
      <c r="Q96" s="35">
        <v>1623</v>
      </c>
      <c r="R96" s="32">
        <v>11</v>
      </c>
    </row>
    <row r="97" spans="1:18" ht="22.5" customHeight="1">
      <c r="A97" s="94" t="s">
        <v>84</v>
      </c>
      <c r="B97" s="103"/>
      <c r="C97" s="49">
        <f t="shared" si="2"/>
        <v>7874</v>
      </c>
      <c r="D97" s="31">
        <v>7874</v>
      </c>
      <c r="E97" s="31">
        <v>481</v>
      </c>
      <c r="F97" s="35"/>
      <c r="G97" s="32"/>
      <c r="H97" s="73">
        <v>50.4808308757533</v>
      </c>
      <c r="I97" s="56">
        <f t="shared" si="3"/>
        <v>71512</v>
      </c>
      <c r="J97" s="31">
        <v>71512</v>
      </c>
      <c r="K97" s="31">
        <v>29777</v>
      </c>
      <c r="L97" s="45"/>
      <c r="M97" s="35"/>
      <c r="N97" s="31"/>
      <c r="O97" s="32"/>
      <c r="P97" s="65">
        <v>4.584690344916015</v>
      </c>
      <c r="Q97" s="35">
        <v>4006</v>
      </c>
      <c r="R97" s="32">
        <v>13</v>
      </c>
    </row>
    <row r="98" spans="1:18" ht="22.5" customHeight="1">
      <c r="A98" s="94" t="s">
        <v>85</v>
      </c>
      <c r="B98" s="103"/>
      <c r="C98" s="49">
        <f t="shared" si="2"/>
        <v>4507</v>
      </c>
      <c r="D98" s="36">
        <v>4507</v>
      </c>
      <c r="E98" s="36">
        <v>1803</v>
      </c>
      <c r="F98" s="35"/>
      <c r="G98" s="32"/>
      <c r="H98" s="73">
        <v>40.743084433194724</v>
      </c>
      <c r="I98" s="56">
        <f t="shared" si="3"/>
        <v>78949</v>
      </c>
      <c r="J98" s="58">
        <v>78949</v>
      </c>
      <c r="K98" s="58">
        <v>36005</v>
      </c>
      <c r="L98" s="45"/>
      <c r="M98" s="35"/>
      <c r="N98" s="31"/>
      <c r="O98" s="32"/>
      <c r="P98" s="65">
        <v>7.136955342614355</v>
      </c>
      <c r="Q98" s="40"/>
      <c r="R98" s="41"/>
    </row>
    <row r="99" spans="1:18" ht="22.5" customHeight="1">
      <c r="A99" s="104" t="s">
        <v>86</v>
      </c>
      <c r="B99" s="105"/>
      <c r="C99" s="49">
        <f t="shared" si="2"/>
        <v>3688</v>
      </c>
      <c r="D99" s="38">
        <v>3688</v>
      </c>
      <c r="E99" s="55">
        <v>407</v>
      </c>
      <c r="F99" s="35"/>
      <c r="G99" s="32"/>
      <c r="H99" s="73">
        <v>27.304360701858297</v>
      </c>
      <c r="I99" s="56">
        <f t="shared" si="3"/>
        <v>34942</v>
      </c>
      <c r="J99" s="31">
        <v>34942</v>
      </c>
      <c r="K99" s="56">
        <v>17310</v>
      </c>
      <c r="L99" s="31">
        <v>4</v>
      </c>
      <c r="M99" s="35"/>
      <c r="N99" s="31"/>
      <c r="O99" s="32"/>
      <c r="P99" s="65">
        <v>2.586954912267713</v>
      </c>
      <c r="Q99" s="56">
        <v>3198</v>
      </c>
      <c r="R99" s="32">
        <v>74</v>
      </c>
    </row>
    <row r="100" spans="1:18" ht="22.5" customHeight="1">
      <c r="A100" s="104" t="s">
        <v>87</v>
      </c>
      <c r="B100" s="105"/>
      <c r="C100" s="49">
        <f t="shared" si="2"/>
        <v>3858</v>
      </c>
      <c r="D100" s="31">
        <v>3858</v>
      </c>
      <c r="E100" s="31">
        <v>208</v>
      </c>
      <c r="F100" s="35"/>
      <c r="G100" s="32"/>
      <c r="H100" s="73">
        <v>94.55882352941177</v>
      </c>
      <c r="I100" s="56">
        <f t="shared" si="3"/>
        <v>34349</v>
      </c>
      <c r="J100" s="42">
        <v>34349</v>
      </c>
      <c r="K100" s="42">
        <v>7734</v>
      </c>
      <c r="L100" s="31">
        <v>6530</v>
      </c>
      <c r="M100" s="35"/>
      <c r="N100" s="31"/>
      <c r="O100" s="32"/>
      <c r="P100" s="65">
        <v>8.418872549019607</v>
      </c>
      <c r="Q100" s="43">
        <v>2828</v>
      </c>
      <c r="R100" s="44">
        <v>22</v>
      </c>
    </row>
    <row r="101" spans="1:18" ht="22.5" customHeight="1">
      <c r="A101" s="94" t="s">
        <v>88</v>
      </c>
      <c r="B101" s="103"/>
      <c r="C101" s="49">
        <f t="shared" si="2"/>
        <v>1901</v>
      </c>
      <c r="D101" s="31">
        <v>1901</v>
      </c>
      <c r="E101" s="31">
        <v>145</v>
      </c>
      <c r="F101" s="35"/>
      <c r="G101" s="32"/>
      <c r="H101" s="74">
        <v>59.66729441305713</v>
      </c>
      <c r="I101" s="56">
        <f t="shared" si="3"/>
        <v>16183</v>
      </c>
      <c r="J101" s="31">
        <v>16183</v>
      </c>
      <c r="K101" s="31">
        <v>4103</v>
      </c>
      <c r="L101" s="31">
        <v>3465</v>
      </c>
      <c r="M101" s="35"/>
      <c r="N101" s="31"/>
      <c r="O101" s="32"/>
      <c r="P101" s="65">
        <v>5.079409918392969</v>
      </c>
      <c r="Q101" s="35">
        <v>621</v>
      </c>
      <c r="R101" s="32">
        <v>5</v>
      </c>
    </row>
    <row r="102" spans="1:18" ht="22.5" customHeight="1">
      <c r="A102" s="94" t="s">
        <v>139</v>
      </c>
      <c r="B102" s="103"/>
      <c r="C102" s="49">
        <f t="shared" si="2"/>
        <v>1046</v>
      </c>
      <c r="D102" s="31">
        <v>1046</v>
      </c>
      <c r="E102" s="31">
        <v>149</v>
      </c>
      <c r="F102" s="35"/>
      <c r="G102" s="32"/>
      <c r="H102" s="73">
        <v>94.6606334841629</v>
      </c>
      <c r="I102" s="56">
        <f t="shared" si="3"/>
        <v>14839</v>
      </c>
      <c r="J102" s="31">
        <v>14839</v>
      </c>
      <c r="K102" s="31">
        <v>871</v>
      </c>
      <c r="L102" s="31">
        <v>2114</v>
      </c>
      <c r="M102" s="35"/>
      <c r="N102" s="31"/>
      <c r="O102" s="32"/>
      <c r="P102" s="66">
        <v>13.4289592760181</v>
      </c>
      <c r="Q102" s="35">
        <v>1243</v>
      </c>
      <c r="R102" s="32">
        <v>20</v>
      </c>
    </row>
    <row r="103" spans="1:18" ht="22.5" customHeight="1">
      <c r="A103" s="95" t="s">
        <v>89</v>
      </c>
      <c r="B103" s="96"/>
      <c r="C103" s="49">
        <f t="shared" si="2"/>
        <v>1908</v>
      </c>
      <c r="D103" s="31">
        <v>1908</v>
      </c>
      <c r="E103" s="31">
        <v>245</v>
      </c>
      <c r="F103" s="35"/>
      <c r="G103" s="32"/>
      <c r="H103" s="73">
        <v>41.64120471409865</v>
      </c>
      <c r="I103" s="56">
        <f t="shared" si="3"/>
        <v>40859</v>
      </c>
      <c r="J103" s="31">
        <v>40859</v>
      </c>
      <c r="K103" s="31">
        <v>19021</v>
      </c>
      <c r="L103" s="31"/>
      <c r="M103" s="35"/>
      <c r="N103" s="31"/>
      <c r="O103" s="32"/>
      <c r="P103" s="65">
        <v>8.91728502837189</v>
      </c>
      <c r="Q103" s="35">
        <v>4659</v>
      </c>
      <c r="R103" s="32">
        <v>54</v>
      </c>
    </row>
    <row r="104" spans="1:18" ht="22.5" customHeight="1">
      <c r="A104" s="95" t="s">
        <v>36</v>
      </c>
      <c r="B104" s="96"/>
      <c r="C104" s="49">
        <f t="shared" si="2"/>
        <v>10905</v>
      </c>
      <c r="D104" s="31">
        <v>10905</v>
      </c>
      <c r="E104" s="31">
        <v>1775</v>
      </c>
      <c r="F104" s="35"/>
      <c r="G104" s="32"/>
      <c r="H104" s="74">
        <v>144.70541401273886</v>
      </c>
      <c r="I104" s="56">
        <f t="shared" si="3"/>
        <v>111923</v>
      </c>
      <c r="J104" s="31">
        <v>111923</v>
      </c>
      <c r="K104" s="31">
        <v>40192</v>
      </c>
      <c r="L104" s="31">
        <v>17459</v>
      </c>
      <c r="M104" s="35"/>
      <c r="N104" s="31"/>
      <c r="O104" s="32"/>
      <c r="P104" s="66">
        <v>14.85177813163482</v>
      </c>
      <c r="Q104" s="35">
        <v>3324</v>
      </c>
      <c r="R104" s="32">
        <v>91</v>
      </c>
    </row>
    <row r="105" spans="1:18" ht="22.5" customHeight="1">
      <c r="A105" s="95" t="s">
        <v>90</v>
      </c>
      <c r="B105" s="96"/>
      <c r="C105" s="49">
        <f t="shared" si="2"/>
        <v>11104</v>
      </c>
      <c r="D105" s="31">
        <v>11104</v>
      </c>
      <c r="E105" s="31">
        <v>1865</v>
      </c>
      <c r="F105" s="35"/>
      <c r="G105" s="32"/>
      <c r="H105" s="73">
        <v>76.35813505707605</v>
      </c>
      <c r="I105" s="56">
        <f t="shared" si="3"/>
        <v>109781</v>
      </c>
      <c r="J105" s="31">
        <v>109781</v>
      </c>
      <c r="K105" s="31">
        <v>48041</v>
      </c>
      <c r="L105" s="31">
        <v>10321</v>
      </c>
      <c r="M105" s="35"/>
      <c r="N105" s="31"/>
      <c r="O105" s="32"/>
      <c r="P105" s="65">
        <v>7.549236693714757</v>
      </c>
      <c r="Q105" s="35">
        <v>7007</v>
      </c>
      <c r="R105" s="32">
        <v>29</v>
      </c>
    </row>
    <row r="106" spans="1:18" ht="22.5" customHeight="1">
      <c r="A106" s="95" t="s">
        <v>91</v>
      </c>
      <c r="B106" s="96"/>
      <c r="C106" s="49">
        <f t="shared" si="2"/>
        <v>4529</v>
      </c>
      <c r="D106" s="31">
        <v>4529</v>
      </c>
      <c r="E106" s="31"/>
      <c r="F106" s="35"/>
      <c r="G106" s="32"/>
      <c r="H106" s="73">
        <v>90.38116144482139</v>
      </c>
      <c r="I106" s="56">
        <f t="shared" si="3"/>
        <v>35846</v>
      </c>
      <c r="J106" s="31">
        <v>35846</v>
      </c>
      <c r="K106" s="31">
        <v>17960</v>
      </c>
      <c r="L106" s="31">
        <v>569</v>
      </c>
      <c r="M106" s="35"/>
      <c r="N106" s="31"/>
      <c r="O106" s="32"/>
      <c r="P106" s="65">
        <v>7.153462382757932</v>
      </c>
      <c r="Q106" s="35">
        <v>4664</v>
      </c>
      <c r="R106" s="32">
        <v>39</v>
      </c>
    </row>
    <row r="107" spans="1:18" ht="22.5" customHeight="1">
      <c r="A107" s="95" t="s">
        <v>92</v>
      </c>
      <c r="B107" s="96"/>
      <c r="C107" s="49">
        <f t="shared" si="2"/>
        <v>5899</v>
      </c>
      <c r="D107" s="31">
        <v>5899</v>
      </c>
      <c r="E107" s="31">
        <v>1049</v>
      </c>
      <c r="F107" s="35"/>
      <c r="G107" s="32"/>
      <c r="H107" s="73">
        <v>65.91061452513966</v>
      </c>
      <c r="I107" s="56">
        <f t="shared" si="3"/>
        <v>47114</v>
      </c>
      <c r="J107" s="31">
        <v>47114</v>
      </c>
      <c r="K107" s="31">
        <v>26999</v>
      </c>
      <c r="L107" s="31">
        <v>2128</v>
      </c>
      <c r="M107" s="35"/>
      <c r="N107" s="31"/>
      <c r="O107" s="32"/>
      <c r="P107" s="65">
        <v>5.26413407821229</v>
      </c>
      <c r="Q107" s="35">
        <v>1518</v>
      </c>
      <c r="R107" s="32">
        <v>9</v>
      </c>
    </row>
    <row r="108" spans="1:18" ht="22.5" customHeight="1">
      <c r="A108" s="95" t="s">
        <v>97</v>
      </c>
      <c r="B108" s="96"/>
      <c r="C108" s="49">
        <f t="shared" si="2"/>
        <v>100</v>
      </c>
      <c r="D108" s="31">
        <v>100</v>
      </c>
      <c r="E108" s="31"/>
      <c r="F108" s="35"/>
      <c r="G108" s="32"/>
      <c r="H108" s="73">
        <v>9.025270758122744</v>
      </c>
      <c r="I108" s="56">
        <f t="shared" si="3"/>
        <v>400</v>
      </c>
      <c r="J108" s="45">
        <v>400</v>
      </c>
      <c r="K108" s="45">
        <v>100</v>
      </c>
      <c r="L108" s="31"/>
      <c r="M108" s="35"/>
      <c r="N108" s="31"/>
      <c r="O108" s="32"/>
      <c r="P108" s="65">
        <v>0.36101083032490977</v>
      </c>
      <c r="Q108" s="35"/>
      <c r="R108" s="32"/>
    </row>
    <row r="109" spans="1:18" ht="22.5" customHeight="1">
      <c r="A109" s="95" t="s">
        <v>98</v>
      </c>
      <c r="B109" s="96"/>
      <c r="C109" s="49">
        <f t="shared" si="2"/>
        <v>5769</v>
      </c>
      <c r="D109" s="31">
        <v>5769</v>
      </c>
      <c r="E109" s="31">
        <v>780</v>
      </c>
      <c r="F109" s="35"/>
      <c r="G109" s="32"/>
      <c r="H109" s="74">
        <v>138.9450867052023</v>
      </c>
      <c r="I109" s="56">
        <f t="shared" si="3"/>
        <v>65506</v>
      </c>
      <c r="J109" s="31">
        <v>65506</v>
      </c>
      <c r="K109" s="31">
        <v>43507</v>
      </c>
      <c r="L109" s="31">
        <v>3002</v>
      </c>
      <c r="M109" s="35"/>
      <c r="N109" s="31"/>
      <c r="O109" s="32"/>
      <c r="P109" s="66">
        <v>15.776974951830443</v>
      </c>
      <c r="Q109" s="89">
        <v>10923</v>
      </c>
      <c r="R109" s="32">
        <v>43</v>
      </c>
    </row>
    <row r="110" spans="1:18" ht="22.5" customHeight="1">
      <c r="A110" s="95" t="s">
        <v>99</v>
      </c>
      <c r="B110" s="96"/>
      <c r="C110" s="49">
        <f t="shared" si="2"/>
        <v>1235</v>
      </c>
      <c r="D110" s="31">
        <v>1235</v>
      </c>
      <c r="E110" s="31">
        <v>35</v>
      </c>
      <c r="F110" s="35"/>
      <c r="G110" s="32"/>
      <c r="H110" s="73">
        <v>77.09113607990012</v>
      </c>
      <c r="I110" s="56">
        <f t="shared" si="3"/>
        <v>2298</v>
      </c>
      <c r="J110" s="31">
        <v>2298</v>
      </c>
      <c r="K110" s="45">
        <v>168</v>
      </c>
      <c r="L110" s="31"/>
      <c r="M110" s="35"/>
      <c r="N110" s="31"/>
      <c r="O110" s="32"/>
      <c r="P110" s="65">
        <v>1.4344569288389513</v>
      </c>
      <c r="Q110" s="35">
        <v>30</v>
      </c>
      <c r="R110" s="32">
        <v>5</v>
      </c>
    </row>
    <row r="111" spans="1:18" ht="22.5" customHeight="1">
      <c r="A111" s="94" t="s">
        <v>138</v>
      </c>
      <c r="B111" s="103"/>
      <c r="C111" s="49">
        <f t="shared" si="2"/>
        <v>7879</v>
      </c>
      <c r="D111" s="31">
        <v>7879</v>
      </c>
      <c r="E111" s="31">
        <v>1110</v>
      </c>
      <c r="F111" s="35"/>
      <c r="G111" s="32"/>
      <c r="H111" s="74">
        <v>118.4277769427326</v>
      </c>
      <c r="I111" s="56">
        <f t="shared" si="3"/>
        <v>47762</v>
      </c>
      <c r="J111" s="31">
        <v>47762</v>
      </c>
      <c r="K111" s="31">
        <v>32834</v>
      </c>
      <c r="L111" s="31">
        <v>1007</v>
      </c>
      <c r="M111" s="35"/>
      <c r="N111" s="31"/>
      <c r="O111" s="32"/>
      <c r="P111" s="65">
        <v>7.179016984818879</v>
      </c>
      <c r="Q111" s="35">
        <v>7409</v>
      </c>
      <c r="R111" s="32">
        <v>70</v>
      </c>
    </row>
    <row r="112" spans="1:18" ht="22.5" customHeight="1">
      <c r="A112" s="101" t="s">
        <v>100</v>
      </c>
      <c r="B112" s="102"/>
      <c r="C112" s="49">
        <f t="shared" si="2"/>
        <v>2018</v>
      </c>
      <c r="D112" s="31">
        <v>2018</v>
      </c>
      <c r="E112" s="31">
        <v>402</v>
      </c>
      <c r="F112" s="35"/>
      <c r="G112" s="32"/>
      <c r="H112" s="73">
        <v>29.72893341190336</v>
      </c>
      <c r="I112" s="56">
        <f t="shared" si="3"/>
        <v>53639</v>
      </c>
      <c r="J112" s="31">
        <v>52963</v>
      </c>
      <c r="K112" s="31">
        <v>32369</v>
      </c>
      <c r="L112" s="31"/>
      <c r="M112" s="35">
        <v>676</v>
      </c>
      <c r="N112" s="31">
        <v>6</v>
      </c>
      <c r="O112" s="32"/>
      <c r="P112" s="65">
        <v>7.902032999410725</v>
      </c>
      <c r="Q112" s="35">
        <v>2106</v>
      </c>
      <c r="R112" s="32">
        <v>6</v>
      </c>
    </row>
    <row r="113" spans="1:18" ht="22.5" customHeight="1">
      <c r="A113" s="95" t="s">
        <v>101</v>
      </c>
      <c r="B113" s="96"/>
      <c r="C113" s="49">
        <f t="shared" si="2"/>
        <v>1744</v>
      </c>
      <c r="D113" s="31">
        <v>1744</v>
      </c>
      <c r="E113" s="31">
        <v>266</v>
      </c>
      <c r="F113" s="35"/>
      <c r="G113" s="32"/>
      <c r="H113" s="73">
        <v>37.05120033991927</v>
      </c>
      <c r="I113" s="56">
        <f t="shared" si="3"/>
        <v>14554</v>
      </c>
      <c r="J113" s="31">
        <v>14554</v>
      </c>
      <c r="K113" s="31">
        <v>7068</v>
      </c>
      <c r="L113" s="31">
        <v>525</v>
      </c>
      <c r="M113" s="35"/>
      <c r="N113" s="31"/>
      <c r="O113" s="32"/>
      <c r="P113" s="65">
        <v>3.091990652220098</v>
      </c>
      <c r="Q113" s="35">
        <v>577</v>
      </c>
      <c r="R113" s="32">
        <v>6</v>
      </c>
    </row>
    <row r="114" spans="1:18" ht="22.5" customHeight="1">
      <c r="A114" s="95" t="s">
        <v>102</v>
      </c>
      <c r="B114" s="96"/>
      <c r="C114" s="49">
        <f t="shared" si="2"/>
        <v>33</v>
      </c>
      <c r="D114" s="31">
        <v>33</v>
      </c>
      <c r="E114" s="31">
        <v>13</v>
      </c>
      <c r="F114" s="35"/>
      <c r="G114" s="32"/>
      <c r="H114" s="73">
        <v>0.6451612903225806</v>
      </c>
      <c r="I114" s="56">
        <f t="shared" si="3"/>
        <v>4133</v>
      </c>
      <c r="J114" s="31">
        <v>4133</v>
      </c>
      <c r="K114" s="31">
        <v>2653</v>
      </c>
      <c r="L114" s="31"/>
      <c r="M114" s="35"/>
      <c r="N114" s="31"/>
      <c r="O114" s="32"/>
      <c r="P114" s="65">
        <v>0.8080156402737048</v>
      </c>
      <c r="Q114" s="35">
        <v>131</v>
      </c>
      <c r="R114" s="32">
        <v>12</v>
      </c>
    </row>
    <row r="115" spans="1:18" ht="22.5" customHeight="1">
      <c r="A115" s="95" t="s">
        <v>131</v>
      </c>
      <c r="B115" s="96"/>
      <c r="C115" s="49">
        <f t="shared" si="2"/>
        <v>3266</v>
      </c>
      <c r="D115" s="31">
        <v>3266</v>
      </c>
      <c r="E115" s="31">
        <v>1136</v>
      </c>
      <c r="F115" s="35"/>
      <c r="G115" s="32"/>
      <c r="H115" s="73">
        <v>32.54933227028104</v>
      </c>
      <c r="I115" s="56">
        <f t="shared" si="3"/>
        <v>75499</v>
      </c>
      <c r="J115" s="31">
        <v>75499</v>
      </c>
      <c r="K115" s="31">
        <v>42264</v>
      </c>
      <c r="L115" s="31">
        <v>1786</v>
      </c>
      <c r="M115" s="35"/>
      <c r="N115" s="31"/>
      <c r="O115" s="32"/>
      <c r="P115" s="65">
        <v>7.524317321108232</v>
      </c>
      <c r="Q115" s="35">
        <v>1409</v>
      </c>
      <c r="R115" s="32">
        <v>15</v>
      </c>
    </row>
    <row r="116" spans="1:18" ht="22.5" customHeight="1">
      <c r="A116" s="95" t="s">
        <v>103</v>
      </c>
      <c r="B116" s="96"/>
      <c r="C116" s="49">
        <f t="shared" si="2"/>
        <v>1216</v>
      </c>
      <c r="D116" s="31">
        <v>1216</v>
      </c>
      <c r="E116" s="31">
        <v>198</v>
      </c>
      <c r="F116" s="35"/>
      <c r="G116" s="32"/>
      <c r="H116" s="73">
        <v>13.120414328873544</v>
      </c>
      <c r="I116" s="56">
        <f t="shared" si="3"/>
        <v>26510</v>
      </c>
      <c r="J116" s="31">
        <v>26510</v>
      </c>
      <c r="K116" s="31">
        <v>6661</v>
      </c>
      <c r="L116" s="31"/>
      <c r="M116" s="35"/>
      <c r="N116" s="31"/>
      <c r="O116" s="32"/>
      <c r="P116" s="65">
        <v>2.8603798014674147</v>
      </c>
      <c r="Q116" s="35"/>
      <c r="R116" s="32"/>
    </row>
    <row r="117" spans="1:18" ht="22.5" customHeight="1">
      <c r="A117" s="95" t="s">
        <v>104</v>
      </c>
      <c r="B117" s="96"/>
      <c r="C117" s="49">
        <f t="shared" si="2"/>
        <v>3265</v>
      </c>
      <c r="D117" s="31">
        <v>3265</v>
      </c>
      <c r="E117" s="31">
        <v>483</v>
      </c>
      <c r="F117" s="35"/>
      <c r="G117" s="32"/>
      <c r="H117" s="92">
        <v>102.38319222326749</v>
      </c>
      <c r="I117" s="56">
        <f t="shared" si="3"/>
        <v>19231</v>
      </c>
      <c r="J117" s="31">
        <v>19231</v>
      </c>
      <c r="K117" s="31">
        <v>5790</v>
      </c>
      <c r="L117" s="31">
        <v>1895</v>
      </c>
      <c r="M117" s="35"/>
      <c r="N117" s="31"/>
      <c r="O117" s="32"/>
      <c r="P117" s="65">
        <v>6.030417058639072</v>
      </c>
      <c r="Q117" s="35">
        <v>166</v>
      </c>
      <c r="R117" s="32">
        <v>4</v>
      </c>
    </row>
    <row r="118" spans="1:18" ht="22.5" customHeight="1" thickBot="1">
      <c r="A118" s="97" t="s">
        <v>2</v>
      </c>
      <c r="B118" s="98"/>
      <c r="C118" s="84">
        <f t="shared" si="2"/>
        <v>980</v>
      </c>
      <c r="D118" s="62">
        <v>980</v>
      </c>
      <c r="E118" s="62"/>
      <c r="F118" s="63"/>
      <c r="G118" s="64"/>
      <c r="H118" s="75"/>
      <c r="I118" s="87">
        <f t="shared" si="3"/>
        <v>982</v>
      </c>
      <c r="J118" s="62">
        <v>982</v>
      </c>
      <c r="K118" s="62"/>
      <c r="L118" s="62"/>
      <c r="M118" s="63"/>
      <c r="N118" s="62"/>
      <c r="O118" s="64"/>
      <c r="P118" s="67"/>
      <c r="Q118" s="63"/>
      <c r="R118" s="64"/>
    </row>
    <row r="119" spans="1:18" ht="22.5" customHeight="1" thickTop="1">
      <c r="A119" s="99" t="s">
        <v>112</v>
      </c>
      <c r="B119" s="100"/>
      <c r="C119" s="85">
        <f>SUBTOTAL(9,C8:C118)</f>
        <v>978241</v>
      </c>
      <c r="D119" s="90">
        <f>SUM(D8:D118)</f>
        <v>970328</v>
      </c>
      <c r="E119" s="47">
        <f>SUM(E8:E118)</f>
        <v>114386</v>
      </c>
      <c r="F119" s="47">
        <f>SUM(F8:F118)</f>
        <v>7913</v>
      </c>
      <c r="G119" s="47">
        <f>SUM(G8:G118)</f>
        <v>2064</v>
      </c>
      <c r="H119" s="71">
        <v>45.07115117953437</v>
      </c>
      <c r="I119" s="88">
        <f aca="true" t="shared" si="4" ref="I119:O119">SUM(I8:I118)</f>
        <v>11990519</v>
      </c>
      <c r="J119" s="47">
        <f t="shared" si="4"/>
        <v>11670358</v>
      </c>
      <c r="K119" s="47">
        <f t="shared" si="4"/>
        <v>4327837</v>
      </c>
      <c r="L119" s="47">
        <f t="shared" si="4"/>
        <v>465497</v>
      </c>
      <c r="M119" s="47">
        <f t="shared" si="4"/>
        <v>320161</v>
      </c>
      <c r="N119" s="47">
        <f t="shared" si="4"/>
        <v>157611</v>
      </c>
      <c r="O119" s="47">
        <f t="shared" si="4"/>
        <v>4244</v>
      </c>
      <c r="P119" s="68">
        <v>5.839526655961204</v>
      </c>
      <c r="Q119" s="60">
        <f>SUM(Q8:Q118)</f>
        <v>410850</v>
      </c>
      <c r="R119" s="61">
        <f>SUM(R8:R118)</f>
        <v>3679</v>
      </c>
    </row>
    <row r="120" ht="11.25">
      <c r="C120" s="6"/>
    </row>
    <row r="121" spans="1:3" ht="11.25">
      <c r="A121" s="7" t="s">
        <v>1</v>
      </c>
      <c r="C121" s="6"/>
    </row>
    <row r="122" ht="11.25">
      <c r="C122" s="6"/>
    </row>
    <row r="123" spans="1:3" ht="11.25">
      <c r="A123" s="7" t="s">
        <v>93</v>
      </c>
      <c r="C123" s="6"/>
    </row>
    <row r="125" ht="11.25">
      <c r="A125" s="7" t="s">
        <v>0</v>
      </c>
    </row>
    <row r="127" ht="11.25">
      <c r="A127" s="7" t="s">
        <v>94</v>
      </c>
    </row>
    <row r="128" ht="11.25">
      <c r="A128" s="7" t="s">
        <v>95</v>
      </c>
    </row>
    <row r="130" ht="11.25">
      <c r="A130" s="7" t="s">
        <v>96</v>
      </c>
    </row>
  </sheetData>
  <sheetProtection/>
  <mergeCells count="104">
    <mergeCell ref="A75:B75"/>
    <mergeCell ref="A79:B79"/>
    <mergeCell ref="I3:P3"/>
    <mergeCell ref="M5:O5"/>
    <mergeCell ref="A8:B8"/>
    <mergeCell ref="A9:B9"/>
    <mergeCell ref="H9:H10"/>
    <mergeCell ref="P9:P10"/>
    <mergeCell ref="A3:B7"/>
    <mergeCell ref="P11:P20"/>
    <mergeCell ref="C3:H3"/>
    <mergeCell ref="Q3:R3"/>
    <mergeCell ref="C4:G4"/>
    <mergeCell ref="H4:H6"/>
    <mergeCell ref="I4:O4"/>
    <mergeCell ref="P4:P6"/>
    <mergeCell ref="Q4:Q6"/>
    <mergeCell ref="R4:R6"/>
    <mergeCell ref="D5:E5"/>
    <mergeCell ref="J5:L5"/>
    <mergeCell ref="A10:B10"/>
    <mergeCell ref="A11:B11"/>
    <mergeCell ref="H11:H20"/>
    <mergeCell ref="F5:G5"/>
    <mergeCell ref="A25:B25"/>
    <mergeCell ref="H21:H23"/>
    <mergeCell ref="P26:P44"/>
    <mergeCell ref="P45:P46"/>
    <mergeCell ref="P21:P23"/>
    <mergeCell ref="A21:B21"/>
    <mergeCell ref="A24:B24"/>
    <mergeCell ref="A22:B22"/>
    <mergeCell ref="A23:B23"/>
    <mergeCell ref="A47:B47"/>
    <mergeCell ref="A48:B48"/>
    <mergeCell ref="H45:H46"/>
    <mergeCell ref="H26:H44"/>
    <mergeCell ref="A26:B26"/>
    <mergeCell ref="A45:B45"/>
    <mergeCell ref="P54:P57"/>
    <mergeCell ref="A54:B54"/>
    <mergeCell ref="A50:B50"/>
    <mergeCell ref="A51:B51"/>
    <mergeCell ref="H51:H53"/>
    <mergeCell ref="H49:H50"/>
    <mergeCell ref="P49:P50"/>
    <mergeCell ref="P51:P53"/>
    <mergeCell ref="A49:B49"/>
    <mergeCell ref="A58:B58"/>
    <mergeCell ref="A59:B59"/>
    <mergeCell ref="A60:B60"/>
    <mergeCell ref="H54:H57"/>
    <mergeCell ref="H61:H69"/>
    <mergeCell ref="H70:H74"/>
    <mergeCell ref="A61:B61"/>
    <mergeCell ref="P61:P69"/>
    <mergeCell ref="P70:P74"/>
    <mergeCell ref="A70:B70"/>
    <mergeCell ref="A72:B72"/>
    <mergeCell ref="A73:B73"/>
    <mergeCell ref="A74:B74"/>
    <mergeCell ref="H75:H77"/>
    <mergeCell ref="P75:P77"/>
    <mergeCell ref="H79:H83"/>
    <mergeCell ref="P79:P83"/>
    <mergeCell ref="A88:B88"/>
    <mergeCell ref="A89:B89"/>
    <mergeCell ref="A77:B77"/>
    <mergeCell ref="A78:B78"/>
    <mergeCell ref="A84:B84"/>
    <mergeCell ref="A85:B85"/>
    <mergeCell ref="A86:B86"/>
    <mergeCell ref="A87:B87"/>
    <mergeCell ref="P89:P90"/>
    <mergeCell ref="A92:B92"/>
    <mergeCell ref="A93:B93"/>
    <mergeCell ref="A94:B94"/>
    <mergeCell ref="A98:B98"/>
    <mergeCell ref="A99:B99"/>
    <mergeCell ref="A91:B91"/>
    <mergeCell ref="H89:H90"/>
    <mergeCell ref="A95:B95"/>
    <mergeCell ref="A96:B96"/>
    <mergeCell ref="A97:B97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7:B117"/>
    <mergeCell ref="A118:B118"/>
    <mergeCell ref="A119:B119"/>
    <mergeCell ref="A112:B112"/>
    <mergeCell ref="A113:B113"/>
    <mergeCell ref="A114:B114"/>
    <mergeCell ref="A116:B116"/>
    <mergeCell ref="A115:B115"/>
  </mergeCells>
  <printOptions/>
  <pageMargins left="0.4724409448818898" right="0.4724409448818898" top="0.51" bottom="0.48" header="0.31496062992125984" footer="0.31496062992125984"/>
  <pageSetup firstPageNumber="3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情報技術試験場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ソフト開発部</dc:creator>
  <cp:keywords/>
  <dc:description/>
  <cp:lastModifiedBy>lics-pc</cp:lastModifiedBy>
  <cp:lastPrinted>2011-08-19T01:56:48Z</cp:lastPrinted>
  <dcterms:created xsi:type="dcterms:W3CDTF">2005-09-14T00:07:58Z</dcterms:created>
  <dcterms:modified xsi:type="dcterms:W3CDTF">2011-08-20T01:15:27Z</dcterms:modified>
  <cp:category/>
  <cp:version/>
  <cp:contentType/>
  <cp:contentStatus/>
</cp:coreProperties>
</file>